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60" windowWidth="19440" windowHeight="11040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'3.一般公共预算基本支出表'!$A$1:$E$7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 iterate="1"/>
</workbook>
</file>

<file path=xl/calcChain.xml><?xml version="1.0" encoding="utf-8"?>
<calcChain xmlns="http://schemas.openxmlformats.org/spreadsheetml/2006/main">
  <c r="B9" i="23"/>
  <c r="E7" i="5" l="1"/>
  <c r="E8"/>
  <c r="F7" i="15" l="1"/>
  <c r="G7"/>
  <c r="H7"/>
  <c r="I7"/>
  <c r="J7"/>
  <c r="R7"/>
  <c r="D7" i="6"/>
  <c r="D6" s="1"/>
  <c r="E6"/>
  <c r="C6"/>
  <c r="D50"/>
  <c r="E22"/>
  <c r="F7" i="5"/>
  <c r="E16"/>
  <c r="E12"/>
  <c r="E9"/>
  <c r="F9"/>
  <c r="F12"/>
  <c r="F16"/>
  <c r="G6" i="4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E6" i="4"/>
  <c r="D6" s="1"/>
  <c r="F6"/>
</calcChain>
</file>

<file path=xl/sharedStrings.xml><?xml version="1.0" encoding="utf-8"?>
<sst xmlns="http://schemas.openxmlformats.org/spreadsheetml/2006/main" count="354" uniqueCount="298">
  <si>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</si>
  <si>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</si>
  <si>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</si>
  <si>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</si>
  <si>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</si>
  <si>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</si>
  <si>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</si>
  <si>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</si>
  <si>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</si>
  <si>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</si>
  <si>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</si>
  <si>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</si>
  <si>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</si>
  <si>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</si>
  <si>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</si>
  <si>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</si>
  <si>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</si>
  <si>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</si>
  <si>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</si>
  <si>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</si>
  <si>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</si>
  <si>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</si>
  <si>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</si>
  <si>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</si>
  <si>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</si>
  <si>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</si>
  <si>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</si>
  <si>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</si>
  <si>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</si>
  <si>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</si>
  <si>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</si>
  <si>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</si>
  <si>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</si>
  <si>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</si>
  <si>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</si>
  <si>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</si>
  <si>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</si>
  <si>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</si>
  <si>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</si>
  <si>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</si>
  <si>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</si>
  <si>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</si>
  <si>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</si>
  <si>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</si>
  <si>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</si>
  <si>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</si>
  <si>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</si>
  <si>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</si>
  <si>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</si>
  <si>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</si>
  <si>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</si>
  <si>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</si>
  <si>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</si>
  <si>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</si>
  <si>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</si>
  <si>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</si>
  <si>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</si>
  <si>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</si>
  <si>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</si>
  <si>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</si>
  <si>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</si>
  <si>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</si>
  <si>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</si>
  <si>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</si>
  <si>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</si>
  <si>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</si>
  <si>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</si>
  <si>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</si>
  <si>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</si>
  <si>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</si>
  <si>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</si>
  <si>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</si>
  <si>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</si>
  <si>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</si>
  <si>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</si>
  <si>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</si>
  <si>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</si>
  <si>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</si>
  <si>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</si>
  <si>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</si>
  <si>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</si>
  <si>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</si>
  <si>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</si>
  <si>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</si>
  <si>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</si>
  <si>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</si>
  <si>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</si>
  <si>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</si>
  <si>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</si>
  <si>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</si>
  <si>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</si>
  <si>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</si>
  <si>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</si>
  <si>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</si>
  <si>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</si>
  <si>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</si>
  <si>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</si>
  <si>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</si>
  <si>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</si>
  <si>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</si>
  <si>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</si>
  <si>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</si>
  <si>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</si>
  <si>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</si>
  <si>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</si>
  <si>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</si>
  <si>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</si>
  <si>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</si>
  <si>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</si>
  <si>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</si>
  <si>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</si>
  <si>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</si>
  <si>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</si>
  <si>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</si>
  <si>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</si>
  <si>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</si>
  <si>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</si>
  <si>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</si>
  <si>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</si>
  <si>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</si>
  <si>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</si>
  <si>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</si>
  <si>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</si>
  <si>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</si>
  <si>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</si>
  <si>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</si>
  <si>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</si>
  <si>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</si>
  <si>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</si>
  <si>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</si>
  <si>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</si>
  <si>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</si>
  <si>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</si>
  <si>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</si>
  <si>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</si>
  <si>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</si>
  <si>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</si>
  <si>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</si>
  <si>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</si>
  <si>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</si>
  <si>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</si>
  <si>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</si>
  <si>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</si>
  <si>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</si>
  <si>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</si>
  <si>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</si>
  <si>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</si>
  <si>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</si>
  <si>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</si>
  <si>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</si>
  <si>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</si>
  <si>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</si>
  <si>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</si>
  <si>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</si>
  <si>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</si>
  <si>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</si>
  <si>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</si>
  <si>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</si>
  <si>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</si>
  <si>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</si>
  <si>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</si>
  <si>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</si>
  <si>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</si>
  <si>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</si>
  <si>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</si>
  <si>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</si>
  <si>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</si>
  <si>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</si>
  <si>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</si>
  <si>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</si>
  <si>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</si>
  <si>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</si>
  <si>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</si>
  <si>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</si>
  <si>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</si>
  <si>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</si>
  <si>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</si>
  <si>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</si>
  <si>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</si>
  <si>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</si>
  <si>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</si>
  <si>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</si>
  <si>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</si>
  <si>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</si>
  <si>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</si>
  <si>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21年预算数</t>
    </r>
    <phoneticPr fontId="3" type="noConversion"/>
  </si>
  <si>
    <r>
      <t>20</t>
    </r>
    <r>
      <rPr>
        <sz val="10"/>
        <rFont val="宋体"/>
        <family val="3"/>
        <charset val="134"/>
      </rPr>
      <t>21年预算数（全口径）</t>
    </r>
    <phoneticPr fontId="6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</si>
  <si>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</si>
  <si>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3" type="noConversion"/>
  </si>
  <si>
    <t>2021年部门预算数</t>
    <phoneticPr fontId="3" type="noConversion"/>
  </si>
  <si>
    <t>社会保障和就业支出</t>
    <phoneticPr fontId="3" type="noConversion"/>
  </si>
  <si>
    <r>
      <t>0</t>
    </r>
    <r>
      <rPr>
        <sz val="10"/>
        <rFont val="宋体"/>
        <family val="3"/>
        <charset val="134"/>
      </rPr>
      <t>5</t>
    </r>
    <phoneticPr fontId="3" type="noConversion"/>
  </si>
  <si>
    <t xml:space="preserve">  行政事业单位离退休</t>
    <phoneticPr fontId="3" type="noConversion"/>
  </si>
  <si>
    <t>05</t>
    <phoneticPr fontId="3" type="noConversion"/>
  </si>
  <si>
    <t xml:space="preserve">    机关事业单位基本养老保险缴费支出</t>
    <phoneticPr fontId="3" type="noConversion"/>
  </si>
  <si>
    <r>
      <t>0</t>
    </r>
    <r>
      <rPr>
        <sz val="12"/>
        <rFont val="宋体"/>
        <family val="3"/>
        <charset val="134"/>
      </rPr>
      <t>6</t>
    </r>
    <phoneticPr fontId="3" type="noConversion"/>
  </si>
  <si>
    <t xml:space="preserve">    机关事业单位职业年金缴费支出</t>
    <phoneticPr fontId="3" type="noConversion"/>
  </si>
  <si>
    <t>27</t>
    <phoneticPr fontId="3" type="noConversion"/>
  </si>
  <si>
    <t xml:space="preserve">  财政对其他社会保险基金的补助</t>
    <phoneticPr fontId="3" type="noConversion"/>
  </si>
  <si>
    <r>
      <t>0</t>
    </r>
    <r>
      <rPr>
        <sz val="12"/>
        <rFont val="宋体"/>
        <family val="3"/>
        <charset val="134"/>
      </rPr>
      <t>1</t>
    </r>
    <phoneticPr fontId="3" type="noConversion"/>
  </si>
  <si>
    <t xml:space="preserve">    财政对失业保险基金的补助</t>
    <phoneticPr fontId="3" type="noConversion"/>
  </si>
  <si>
    <r>
      <t>0</t>
    </r>
    <r>
      <rPr>
        <sz val="12"/>
        <rFont val="宋体"/>
        <family val="3"/>
        <charset val="134"/>
      </rPr>
      <t>2</t>
    </r>
    <phoneticPr fontId="3" type="noConversion"/>
  </si>
  <si>
    <t xml:space="preserve">    财政对工伤保险基金的补助</t>
    <phoneticPr fontId="3" type="noConversion"/>
  </si>
  <si>
    <t>医疗卫生与计划支出</t>
    <phoneticPr fontId="3" type="noConversion"/>
  </si>
  <si>
    <t>11</t>
    <phoneticPr fontId="3" type="noConversion"/>
  </si>
  <si>
    <r>
      <t>0</t>
    </r>
    <r>
      <rPr>
        <sz val="12"/>
        <rFont val="宋体"/>
        <family val="3"/>
        <charset val="134"/>
      </rPr>
      <t>3</t>
    </r>
    <phoneticPr fontId="3" type="noConversion"/>
  </si>
  <si>
    <t xml:space="preserve">    公务员医疗补助</t>
    <phoneticPr fontId="3" type="noConversion"/>
  </si>
  <si>
    <t xml:space="preserve">   退休公务员医疗补助</t>
    <phoneticPr fontId="3" type="noConversion"/>
  </si>
  <si>
    <t>01</t>
    <phoneticPr fontId="3" type="noConversion"/>
  </si>
  <si>
    <t xml:space="preserve">    基本医疗保险</t>
    <phoneticPr fontId="3" type="noConversion"/>
  </si>
  <si>
    <t xml:space="preserve">  行政单位医疗</t>
    <phoneticPr fontId="3" type="noConversion"/>
  </si>
  <si>
    <t>国土海洋气象等支出</t>
    <phoneticPr fontId="3" type="noConversion"/>
  </si>
  <si>
    <t>01</t>
    <phoneticPr fontId="3" type="noConversion"/>
  </si>
  <si>
    <t xml:space="preserve">  国土资源事务</t>
    <phoneticPr fontId="3" type="noConversion"/>
  </si>
  <si>
    <t xml:space="preserve">    行政运行（国土资源事务）</t>
    <phoneticPr fontId="3" type="noConversion"/>
  </si>
  <si>
    <t>住房保障支出</t>
    <phoneticPr fontId="3" type="noConversion"/>
  </si>
  <si>
    <t>02</t>
    <phoneticPr fontId="3" type="noConversion"/>
  </si>
  <si>
    <t xml:space="preserve">  住房改革支出</t>
    <phoneticPr fontId="3" type="noConversion"/>
  </si>
  <si>
    <t xml:space="preserve">    住房公积金</t>
    <phoneticPr fontId="3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</si>
  <si>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</si>
  <si>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</si>
  <si>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</si>
  <si>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</si>
  <si>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</si>
  <si>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</si>
  <si>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</si>
  <si>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</si>
  <si>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</si>
  <si>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</si>
  <si>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</si>
  <si>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</si>
  <si>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</si>
  <si>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退休公务员医疗补助</t>
    <phoneticPr fontId="3" type="noConversion"/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</si>
  <si>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</si>
  <si>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</si>
  <si>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</si>
  <si>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</si>
  <si>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</si>
  <si>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</si>
  <si>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</si>
  <si>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</si>
  <si>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</si>
  <si>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</si>
  <si>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物业费</t>
    <phoneticPr fontId="3" type="noConversion"/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</si>
  <si>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</si>
  <si>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</si>
  <si>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</si>
  <si>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</si>
  <si>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</si>
  <si>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</si>
  <si>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</si>
  <si>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</si>
  <si>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</si>
  <si>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</si>
  <si>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</si>
  <si>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</si>
  <si>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</si>
  <si>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</si>
  <si>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</si>
  <si>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</si>
  <si>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</si>
  <si>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</si>
  <si>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</si>
  <si>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</si>
  <si>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</si>
  <si>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</si>
  <si>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</si>
  <si>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退休人员生活补助</t>
    <phoneticPr fontId="3" type="noConversion"/>
  </si>
  <si>
    <t xml:space="preserve">  救济费</t>
  </si>
  <si>
    <t xml:space="preserve">  助学金</t>
  </si>
  <si>
    <t xml:space="preserve">  奖励金</t>
  </si>
  <si>
    <t xml:space="preserve">  物业补贴</t>
    <phoneticPr fontId="3" type="noConversion"/>
  </si>
  <si>
    <t xml:space="preserve">  其他对个人和家庭的补助支出</t>
  </si>
  <si>
    <t>2021年基本支出</t>
    <phoneticPr fontId="6" type="noConversion"/>
  </si>
  <si>
    <t>合计</t>
    <phoneticPr fontId="3" type="noConversion"/>
  </si>
  <si>
    <t>0</t>
    <phoneticPr fontId="3" type="noConversion"/>
  </si>
  <si>
    <t>城乡社区支出</t>
    <phoneticPr fontId="3" type="noConversion"/>
  </si>
  <si>
    <t>国有土地使用权出让收入安排的支出</t>
    <phoneticPr fontId="3" type="noConversion"/>
  </si>
  <si>
    <t>征地和拆迁补偿支出</t>
    <phoneticPr fontId="3" type="noConversion"/>
  </si>
  <si>
    <t>土地开发支出</t>
    <phoneticPr fontId="3" type="noConversion"/>
  </si>
  <si>
    <t>玉林市玉东新区大囊城中村改造项目地块二安置区配套工程</t>
    <phoneticPr fontId="3" type="noConversion"/>
  </si>
  <si>
    <t xml:space="preserve">玉林市玉东新区上久岭城市棚户区改造项目 </t>
    <phoneticPr fontId="3" type="noConversion"/>
  </si>
  <si>
    <r>
      <t>2</t>
    </r>
    <r>
      <rPr>
        <sz val="10"/>
        <rFont val="宋体"/>
        <family val="3"/>
        <charset val="134"/>
      </rPr>
      <t>12</t>
    </r>
    <phoneticPr fontId="3" type="noConversion"/>
  </si>
  <si>
    <t>08</t>
    <phoneticPr fontId="3" type="noConversion"/>
  </si>
  <si>
    <r>
      <t>0</t>
    </r>
    <r>
      <rPr>
        <sz val="12"/>
        <rFont val="宋体"/>
        <family val="3"/>
        <charset val="134"/>
      </rPr>
      <t>1</t>
    </r>
    <phoneticPr fontId="3" type="noConversion"/>
  </si>
  <si>
    <r>
      <t>0</t>
    </r>
    <r>
      <rPr>
        <sz val="12"/>
        <rFont val="宋体"/>
        <family val="3"/>
        <charset val="134"/>
      </rPr>
      <t>8</t>
    </r>
    <phoneticPr fontId="3" type="noConversion"/>
  </si>
  <si>
    <r>
      <t>0</t>
    </r>
    <r>
      <rPr>
        <sz val="12"/>
        <rFont val="宋体"/>
        <family val="3"/>
        <charset val="134"/>
      </rPr>
      <t>2</t>
    </r>
    <phoneticPr fontId="3" type="noConversion"/>
  </si>
  <si>
    <t>各安置区水电建设</t>
    <phoneticPr fontId="3" type="noConversion"/>
  </si>
  <si>
    <t>玉林市玉东新区征地事务中心</t>
    <phoneticPr fontId="3" type="noConversion"/>
  </si>
  <si>
    <t>玉林市玉东新区征地事务中心</t>
    <phoneticPr fontId="3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</si>
  <si>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基本工资</t>
    </r>
    <phoneticPr fontId="3" type="noConversion"/>
  </si>
  <si>
    <t>物业补贴</t>
    <phoneticPr fontId="3" type="noConversion"/>
  </si>
  <si>
    <t xml:space="preserve">  征地和拆迁补偿支出</t>
    <phoneticPr fontId="3" type="noConversion"/>
  </si>
  <si>
    <t xml:space="preserve">  土地开发支出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</si>
  <si>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</si>
  <si>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</si>
  <si>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一般公共预算“三公”经费支出表</t>
    <phoneticPr fontId="6" type="noConversion"/>
  </si>
  <si>
    <t>注：玉林市玉东新区征地事务中心没有“三公”经费收入，也没有“三公”经费安排的支出，故本表无数据。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</si>
</sst>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21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FF000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982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0" fontId="2" fillId="0" borderId="0"/>
  </cellStyleXfs>
  <cellXfs count="213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8" xfId="1238" applyFill="1" applyBorder="1"/>
    <xf numFmtId="0" fontId="7" fillId="0" borderId="8" xfId="1230" applyFont="1" applyBorder="1" applyAlignment="1">
      <alignment horizontal="center" vertical="center"/>
    </xf>
    <xf numFmtId="49" fontId="7" fillId="0" borderId="8" xfId="1238" applyNumberFormat="1" applyFont="1" applyFill="1" applyBorder="1" applyAlignment="1">
      <alignment horizontal="center" vertical="center" wrapText="1"/>
    </xf>
    <xf numFmtId="0" fontId="116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horizontal="left" vertical="center"/>
    </xf>
    <xf numFmtId="0" fontId="2" fillId="0" borderId="8" xfId="1230" applyFont="1" applyBorder="1"/>
    <xf numFmtId="49" fontId="2" fillId="0" borderId="8" xfId="1230" applyNumberFormat="1" applyFont="1" applyFill="1" applyBorder="1" applyAlignment="1">
      <alignment horizontal="left" vertical="center"/>
    </xf>
    <xf numFmtId="49" fontId="2" fillId="0" borderId="8" xfId="1230" applyNumberFormat="1" applyFont="1" applyFill="1" applyBorder="1" applyAlignment="1">
      <alignment vertical="center"/>
    </xf>
    <xf numFmtId="0" fontId="2" fillId="0" borderId="8" xfId="1230" applyNumberFormat="1" applyFont="1" applyFill="1" applyBorder="1" applyAlignment="1">
      <alignment vertical="center"/>
    </xf>
    <xf numFmtId="0" fontId="2" fillId="0" borderId="8" xfId="1230" applyFont="1" applyBorder="1" applyAlignment="1">
      <alignment horizontal="left"/>
    </xf>
    <xf numFmtId="49" fontId="2" fillId="0" borderId="8" xfId="1230" applyNumberFormat="1" applyFont="1" applyBorder="1"/>
    <xf numFmtId="0" fontId="117" fillId="0" borderId="8" xfId="1230" applyFont="1" applyBorder="1"/>
    <xf numFmtId="0" fontId="118" fillId="0" borderId="8" xfId="1230" applyFont="1" applyBorder="1"/>
    <xf numFmtId="0" fontId="119" fillId="0" borderId="8" xfId="1981" applyNumberFormat="1" applyFont="1" applyFill="1" applyBorder="1" applyAlignment="1">
      <alignment horizontal="left" vertical="center"/>
    </xf>
    <xf numFmtId="0" fontId="7" fillId="0" borderId="8" xfId="1981" applyNumberFormat="1" applyFont="1" applyFill="1" applyBorder="1" applyAlignment="1">
      <alignment horizontal="left" vertical="center"/>
    </xf>
    <xf numFmtId="178" fontId="120" fillId="0" borderId="8" xfId="1230" applyNumberFormat="1" applyFont="1" applyFill="1" applyBorder="1" applyAlignment="1">
      <alignment horizontal="right" vertical="center"/>
    </xf>
    <xf numFmtId="0" fontId="117" fillId="0" borderId="8" xfId="1230" applyFont="1" applyFill="1" applyBorder="1"/>
    <xf numFmtId="178" fontId="7" fillId="0" borderId="8" xfId="1230" applyNumberFormat="1" applyFont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horizontal="right" vertical="center"/>
    </xf>
    <xf numFmtId="0" fontId="2" fillId="0" borderId="8" xfId="1981" applyFont="1" applyFill="1" applyBorder="1"/>
    <xf numFmtId="0" fontId="2" fillId="0" borderId="8" xfId="1981" applyFont="1" applyFill="1" applyBorder="1" applyAlignment="1">
      <alignment wrapText="1"/>
    </xf>
    <xf numFmtId="49" fontId="7" fillId="0" borderId="0" xfId="1230" applyNumberFormat="1" applyFont="1" applyAlignment="1">
      <alignment vertical="center" wrapText="1"/>
    </xf>
    <xf numFmtId="49" fontId="7" fillId="0" borderId="8" xfId="1230" applyNumberFormat="1" applyFont="1" applyBorder="1" applyAlignment="1">
      <alignment horizontal="center" vertical="center" wrapText="1"/>
    </xf>
    <xf numFmtId="49" fontId="7" fillId="0" borderId="8" xfId="1230" applyNumberFormat="1" applyFont="1" applyBorder="1" applyAlignment="1">
      <alignment vertical="center" wrapText="1"/>
    </xf>
    <xf numFmtId="49" fontId="5" fillId="0" borderId="8" xfId="1230" applyNumberFormat="1" applyFill="1" applyBorder="1"/>
    <xf numFmtId="49" fontId="2" fillId="0" borderId="8" xfId="1230" applyNumberFormat="1" applyFont="1" applyFill="1" applyBorder="1"/>
    <xf numFmtId="0" fontId="2" fillId="0" borderId="8" xfId="1230" applyFont="1" applyFill="1" applyBorder="1"/>
    <xf numFmtId="49" fontId="18" fillId="0" borderId="8" xfId="1238" applyNumberFormat="1" applyFont="1" applyFill="1" applyBorder="1" applyAlignment="1">
      <alignment horizontal="left" vertical="center" wrapText="1"/>
    </xf>
    <xf numFmtId="0" fontId="18" fillId="0" borderId="8" xfId="1238" applyFont="1" applyBorder="1" applyAlignment="1">
      <alignment horizontal="left"/>
    </xf>
    <xf numFmtId="49" fontId="7" fillId="0" borderId="8" xfId="1238" applyNumberFormat="1" applyFont="1" applyFill="1" applyBorder="1" applyAlignment="1">
      <alignment horizontal="left" vertical="center" wrapText="1"/>
    </xf>
    <xf numFmtId="0" fontId="7" fillId="0" borderId="8" xfId="1981" applyFont="1" applyBorder="1"/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116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116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  <xf numFmtId="0" fontId="2" fillId="0" borderId="0" xfId="1230" applyFont="1"/>
  </cellXfs>
  <cellStyles count="198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3 5" xfId="1981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topLeftCell="A31" workbookViewId="0">
      <selection activeCell="B8" sqref="B8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8" t="s">
        <v>0</v>
      </c>
      <c r="G1" s="94" t="s">
        <v>177</v>
      </c>
    </row>
    <row r="2" spans="1:7" ht="28.5" customHeight="1">
      <c r="A2" s="161" t="s">
        <v>60</v>
      </c>
      <c r="B2" s="161"/>
      <c r="C2" s="161"/>
      <c r="D2" s="161"/>
      <c r="E2" s="161"/>
      <c r="F2" s="161"/>
    </row>
    <row r="3" spans="1:7" s="103" customFormat="1" ht="22.5" customHeight="1">
      <c r="A3" s="102"/>
      <c r="B3" s="102"/>
      <c r="C3" s="102"/>
      <c r="D3" s="102"/>
      <c r="E3" s="102"/>
      <c r="G3" s="104" t="s">
        <v>70</v>
      </c>
    </row>
    <row r="4" spans="1:7" s="103" customFormat="1">
      <c r="A4" s="162" t="s">
        <v>71</v>
      </c>
      <c r="B4" s="162"/>
      <c r="C4" s="163" t="s">
        <v>72</v>
      </c>
      <c r="D4" s="164"/>
      <c r="E4" s="164"/>
      <c r="F4" s="164"/>
      <c r="G4" s="165"/>
    </row>
    <row r="5" spans="1:7" s="103" customFormat="1">
      <c r="A5" s="105" t="s">
        <v>73</v>
      </c>
      <c r="B5" s="105" t="s">
        <v>74</v>
      </c>
      <c r="C5" s="105" t="s">
        <v>73</v>
      </c>
      <c r="D5" s="105" t="s">
        <v>75</v>
      </c>
      <c r="E5" s="106" t="s">
        <v>76</v>
      </c>
      <c r="F5" s="105" t="s">
        <v>77</v>
      </c>
      <c r="G5" s="107" t="s">
        <v>176</v>
      </c>
    </row>
    <row r="6" spans="1:7" s="103" customFormat="1">
      <c r="A6" s="108" t="s">
        <v>78</v>
      </c>
      <c r="B6" s="109">
        <v>104619.5445</v>
      </c>
      <c r="C6" s="108" t="s">
        <v>79</v>
      </c>
      <c r="D6" s="109">
        <f>E6+F6</f>
        <v>104619.5445</v>
      </c>
      <c r="E6" s="109">
        <f>SUM(E7:E33)</f>
        <v>619.54449999999997</v>
      </c>
      <c r="F6" s="109">
        <f>SUM(F7:F33)</f>
        <v>104000</v>
      </c>
      <c r="G6" s="109">
        <f>SUM(G7:G33)</f>
        <v>0</v>
      </c>
    </row>
    <row r="7" spans="1:7" s="103" customFormat="1">
      <c r="A7" s="108" t="s">
        <v>83</v>
      </c>
      <c r="B7" s="109">
        <v>619.54449999999997</v>
      </c>
      <c r="C7" s="110" t="s">
        <v>34</v>
      </c>
      <c r="D7" s="109"/>
      <c r="E7" s="109"/>
      <c r="F7" s="109"/>
      <c r="G7" s="107"/>
    </row>
    <row r="8" spans="1:7" s="103" customFormat="1">
      <c r="A8" s="108" t="s">
        <v>84</v>
      </c>
      <c r="B8" s="109">
        <v>104000</v>
      </c>
      <c r="C8" s="110" t="s">
        <v>35</v>
      </c>
      <c r="D8" s="109"/>
      <c r="E8" s="109"/>
      <c r="F8" s="109"/>
      <c r="G8" s="107"/>
    </row>
    <row r="9" spans="1:7" s="103" customFormat="1">
      <c r="A9" s="108" t="s">
        <v>167</v>
      </c>
      <c r="B9" s="111"/>
      <c r="C9" s="110" t="s">
        <v>36</v>
      </c>
      <c r="D9" s="109"/>
      <c r="E9" s="109"/>
      <c r="F9" s="109"/>
      <c r="G9" s="107"/>
    </row>
    <row r="10" spans="1:7" s="103" customFormat="1">
      <c r="A10" s="108" t="s">
        <v>80</v>
      </c>
      <c r="B10" s="109"/>
      <c r="C10" s="110" t="s">
        <v>37</v>
      </c>
      <c r="D10" s="109"/>
      <c r="E10" s="109"/>
      <c r="F10" s="109"/>
      <c r="G10" s="107"/>
    </row>
    <row r="11" spans="1:7" s="103" customFormat="1">
      <c r="A11" s="108" t="s">
        <v>85</v>
      </c>
      <c r="B11" s="109"/>
      <c r="C11" s="110" t="s">
        <v>38</v>
      </c>
      <c r="D11" s="109"/>
      <c r="E11" s="109"/>
      <c r="F11" s="109"/>
      <c r="G11" s="107"/>
    </row>
    <row r="12" spans="1:7" s="103" customFormat="1">
      <c r="A12" s="108" t="s">
        <v>86</v>
      </c>
      <c r="B12" s="109"/>
      <c r="C12" s="110" t="s">
        <v>39</v>
      </c>
      <c r="D12" s="109"/>
      <c r="E12" s="109"/>
      <c r="F12" s="109"/>
      <c r="G12" s="107"/>
    </row>
    <row r="13" spans="1:7" s="103" customFormat="1">
      <c r="A13" s="108" t="s">
        <v>168</v>
      </c>
      <c r="B13" s="111"/>
      <c r="C13" s="112" t="s">
        <v>175</v>
      </c>
      <c r="D13" s="109"/>
      <c r="E13" s="109"/>
      <c r="F13" s="109"/>
      <c r="G13" s="107"/>
    </row>
    <row r="14" spans="1:7" s="103" customFormat="1">
      <c r="A14" s="102"/>
      <c r="B14" s="109"/>
      <c r="C14" s="110" t="s">
        <v>40</v>
      </c>
      <c r="D14" s="109"/>
      <c r="E14" s="109">
        <v>27.451199999999996</v>
      </c>
      <c r="F14" s="109"/>
      <c r="G14" s="107"/>
    </row>
    <row r="15" spans="1:7" s="103" customFormat="1">
      <c r="A15" s="113"/>
      <c r="B15" s="109"/>
      <c r="C15" s="110" t="s">
        <v>294</v>
      </c>
      <c r="D15" s="109"/>
      <c r="E15" s="109">
        <v>13.321199999999999</v>
      </c>
      <c r="F15" s="109"/>
      <c r="G15" s="107"/>
    </row>
    <row r="16" spans="1:7" s="103" customFormat="1">
      <c r="A16" s="113"/>
      <c r="B16" s="109"/>
      <c r="C16" s="110" t="s">
        <v>87</v>
      </c>
      <c r="D16" s="109"/>
      <c r="E16" s="109"/>
      <c r="F16" s="109"/>
      <c r="G16" s="107"/>
    </row>
    <row r="17" spans="1:7" s="103" customFormat="1">
      <c r="A17" s="113"/>
      <c r="B17" s="109"/>
      <c r="C17" s="110" t="s">
        <v>88</v>
      </c>
      <c r="D17" s="109"/>
      <c r="E17" s="109"/>
      <c r="F17" s="109">
        <v>104000</v>
      </c>
      <c r="G17" s="107"/>
    </row>
    <row r="18" spans="1:7" s="103" customFormat="1">
      <c r="A18" s="113"/>
      <c r="B18" s="109"/>
      <c r="C18" s="110" t="s">
        <v>89</v>
      </c>
      <c r="D18" s="109"/>
      <c r="E18" s="109"/>
      <c r="F18" s="109"/>
      <c r="G18" s="107"/>
    </row>
    <row r="19" spans="1:7" s="103" customFormat="1">
      <c r="A19" s="113"/>
      <c r="B19" s="109"/>
      <c r="C19" s="110" t="s">
        <v>90</v>
      </c>
      <c r="D19" s="109"/>
      <c r="E19" s="109"/>
      <c r="F19" s="109"/>
      <c r="G19" s="107"/>
    </row>
    <row r="20" spans="1:7" s="103" customFormat="1">
      <c r="A20" s="113"/>
      <c r="B20" s="109"/>
      <c r="C20" s="110" t="s">
        <v>91</v>
      </c>
      <c r="D20" s="109"/>
      <c r="E20" s="109"/>
      <c r="F20" s="109"/>
      <c r="G20" s="107"/>
    </row>
    <row r="21" spans="1:7" s="103" customFormat="1">
      <c r="A21" s="113"/>
      <c r="B21" s="109"/>
      <c r="C21" s="110" t="s">
        <v>92</v>
      </c>
      <c r="D21" s="109"/>
      <c r="E21" s="109"/>
      <c r="F21" s="109"/>
      <c r="G21" s="107"/>
    </row>
    <row r="22" spans="1:7" s="103" customFormat="1">
      <c r="A22" s="113"/>
      <c r="B22" s="109"/>
      <c r="C22" s="110" t="s">
        <v>93</v>
      </c>
      <c r="D22" s="109"/>
      <c r="E22" s="109"/>
      <c r="F22" s="109"/>
      <c r="G22" s="107"/>
    </row>
    <row r="23" spans="1:7" s="103" customFormat="1">
      <c r="A23" s="113"/>
      <c r="B23" s="109"/>
      <c r="C23" s="110" t="s">
        <v>94</v>
      </c>
      <c r="D23" s="109"/>
      <c r="E23" s="109"/>
      <c r="F23" s="109"/>
      <c r="G23" s="107"/>
    </row>
    <row r="24" spans="1:7" s="103" customFormat="1">
      <c r="A24" s="113"/>
      <c r="B24" s="109"/>
      <c r="C24" s="110" t="s">
        <v>295</v>
      </c>
      <c r="D24" s="109"/>
      <c r="E24" s="109">
        <v>565.38130000000001</v>
      </c>
      <c r="F24" s="109"/>
      <c r="G24" s="107"/>
    </row>
    <row r="25" spans="1:7" s="103" customFormat="1">
      <c r="A25" s="113"/>
      <c r="B25" s="109"/>
      <c r="C25" s="110" t="s">
        <v>95</v>
      </c>
      <c r="D25" s="109"/>
      <c r="E25" s="142">
        <v>13.3908</v>
      </c>
      <c r="F25" s="109"/>
      <c r="G25" s="107"/>
    </row>
    <row r="26" spans="1:7" s="103" customFormat="1">
      <c r="A26" s="113"/>
      <c r="B26" s="109"/>
      <c r="C26" s="110" t="s">
        <v>96</v>
      </c>
      <c r="D26" s="109"/>
      <c r="E26" s="109"/>
      <c r="F26" s="109"/>
      <c r="G26" s="107"/>
    </row>
    <row r="27" spans="1:7" s="103" customFormat="1">
      <c r="A27" s="113"/>
      <c r="B27" s="109"/>
      <c r="C27" s="110" t="s">
        <v>97</v>
      </c>
      <c r="D27" s="109"/>
      <c r="E27" s="109"/>
      <c r="F27" s="109"/>
      <c r="G27" s="107"/>
    </row>
    <row r="28" spans="1:7" s="103" customFormat="1">
      <c r="A28" s="113"/>
      <c r="B28" s="109"/>
      <c r="C28" s="110" t="s">
        <v>169</v>
      </c>
      <c r="D28" s="109"/>
      <c r="E28" s="111"/>
      <c r="F28" s="111"/>
      <c r="G28" s="107"/>
    </row>
    <row r="29" spans="1:7" s="103" customFormat="1">
      <c r="A29" s="113"/>
      <c r="B29" s="109"/>
      <c r="C29" s="110" t="s">
        <v>170</v>
      </c>
      <c r="D29" s="109"/>
      <c r="E29" s="109"/>
      <c r="F29" s="109"/>
      <c r="G29" s="107"/>
    </row>
    <row r="30" spans="1:7" s="103" customFormat="1">
      <c r="A30" s="113"/>
      <c r="B30" s="109"/>
      <c r="C30" s="110" t="s">
        <v>171</v>
      </c>
      <c r="D30" s="109"/>
      <c r="E30" s="109"/>
      <c r="F30" s="109"/>
      <c r="G30" s="107"/>
    </row>
    <row r="31" spans="1:7" s="103" customFormat="1">
      <c r="A31" s="113"/>
      <c r="B31" s="109"/>
      <c r="C31" s="110" t="s">
        <v>172</v>
      </c>
      <c r="D31" s="109"/>
      <c r="E31" s="109"/>
      <c r="F31" s="109"/>
      <c r="G31" s="107"/>
    </row>
    <row r="32" spans="1:7" s="103" customFormat="1">
      <c r="A32" s="113"/>
      <c r="B32" s="109"/>
      <c r="C32" s="110" t="s">
        <v>173</v>
      </c>
      <c r="D32" s="109"/>
      <c r="E32" s="109"/>
      <c r="F32" s="109"/>
      <c r="G32" s="107"/>
    </row>
    <row r="33" spans="1:7" s="103" customFormat="1">
      <c r="A33" s="113"/>
      <c r="B33" s="109"/>
      <c r="C33" s="110" t="s">
        <v>174</v>
      </c>
      <c r="D33" s="109"/>
      <c r="E33" s="109"/>
      <c r="F33" s="109"/>
      <c r="G33" s="107"/>
    </row>
    <row r="34" spans="1:7" s="103" customFormat="1">
      <c r="A34" s="114" t="s">
        <v>81</v>
      </c>
      <c r="B34" s="109">
        <v>104619.5445</v>
      </c>
      <c r="C34" s="114" t="s">
        <v>82</v>
      </c>
      <c r="D34" s="109">
        <v>104619.5445</v>
      </c>
      <c r="E34" s="109">
        <v>619.54449999999997</v>
      </c>
      <c r="F34" s="109">
        <v>104000</v>
      </c>
      <c r="G34" s="109"/>
    </row>
    <row r="35" spans="1:7" s="103" customFormat="1"/>
    <row r="36" spans="1:7" s="103" customFormat="1"/>
    <row r="37" spans="1:7" s="103" customFormat="1"/>
    <row r="38" spans="1:7" s="103" customFormat="1"/>
    <row r="39" spans="1:7" s="103" customFormat="1"/>
    <row r="40" spans="1:7" s="103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showGridLines="0" showZeros="0" topLeftCell="A4" zoomScaleSheetLayoutView="100" workbookViewId="0">
      <selection activeCell="C43" sqref="C43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38.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66"/>
      <c r="B1" s="166"/>
      <c r="G1" s="95" t="s">
        <v>178</v>
      </c>
    </row>
    <row r="2" spans="1:15" ht="25.5" customHeight="1">
      <c r="A2" s="167" t="s">
        <v>1</v>
      </c>
      <c r="B2" s="168"/>
      <c r="C2" s="168"/>
      <c r="D2" s="168"/>
      <c r="E2" s="168"/>
      <c r="F2" s="168"/>
      <c r="G2" s="168"/>
    </row>
    <row r="3" spans="1:15" ht="16.5" customHeight="1">
      <c r="A3" s="10"/>
      <c r="B3" s="11"/>
      <c r="C3" s="11"/>
      <c r="D3" s="10"/>
      <c r="E3" s="10"/>
      <c r="F3" s="10"/>
      <c r="G3" s="14" t="s">
        <v>98</v>
      </c>
    </row>
    <row r="4" spans="1:15" ht="16.5" customHeight="1">
      <c r="A4" s="169" t="s">
        <v>2</v>
      </c>
      <c r="B4" s="169"/>
      <c r="C4" s="169"/>
      <c r="D4" s="169" t="s">
        <v>99</v>
      </c>
      <c r="E4" s="169" t="s">
        <v>3</v>
      </c>
      <c r="F4" s="169" t="s">
        <v>4</v>
      </c>
      <c r="G4" s="169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69"/>
      <c r="E5" s="169"/>
      <c r="F5" s="169"/>
      <c r="G5" s="169"/>
      <c r="H5"/>
      <c r="I5"/>
      <c r="J5"/>
      <c r="K5"/>
      <c r="L5"/>
      <c r="M5"/>
      <c r="N5"/>
      <c r="O5"/>
    </row>
    <row r="6" spans="1:15">
      <c r="A6" s="12" t="s">
        <v>9</v>
      </c>
      <c r="B6" s="13" t="s">
        <v>100</v>
      </c>
      <c r="C6" s="13" t="s">
        <v>100</v>
      </c>
      <c r="D6" s="12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 ht="21.75" customHeight="1">
      <c r="A7" s="131"/>
      <c r="B7" s="13"/>
      <c r="C7" s="13"/>
      <c r="D7" s="131"/>
      <c r="E7" s="131">
        <f>E8+E15+E20+E23</f>
        <v>619.54449999999997</v>
      </c>
      <c r="F7" s="131">
        <f>F8+F12+F15+F20+F23</f>
        <v>619.54449999999997</v>
      </c>
      <c r="G7" s="131"/>
      <c r="H7"/>
      <c r="I7"/>
      <c r="J7"/>
      <c r="K7"/>
      <c r="L7"/>
      <c r="M7"/>
      <c r="N7"/>
      <c r="O7"/>
    </row>
    <row r="8" spans="1:15" s="118" customFormat="1" ht="18" customHeight="1">
      <c r="A8" s="134">
        <v>208</v>
      </c>
      <c r="B8" s="13"/>
      <c r="C8" s="13"/>
      <c r="D8" s="135" t="s">
        <v>190</v>
      </c>
      <c r="E8" s="141">
        <f>E9+E12</f>
        <v>27.451199999999996</v>
      </c>
      <c r="F8" s="48">
        <v>26.781599999999997</v>
      </c>
      <c r="G8" s="116"/>
      <c r="H8" s="117"/>
      <c r="I8" s="117"/>
      <c r="J8" s="117"/>
      <c r="K8" s="117"/>
      <c r="L8" s="117"/>
      <c r="M8" s="117"/>
      <c r="N8" s="117"/>
      <c r="O8" s="117"/>
    </row>
    <row r="9" spans="1:15">
      <c r="A9" s="134"/>
      <c r="B9" s="13" t="s">
        <v>191</v>
      </c>
      <c r="C9" s="13"/>
      <c r="D9" s="135" t="s">
        <v>192</v>
      </c>
      <c r="E9" s="48">
        <f>E10+E11</f>
        <v>26.781599999999997</v>
      </c>
      <c r="F9" s="48">
        <f>F10+F11</f>
        <v>26.781599999999997</v>
      </c>
      <c r="G9" s="48"/>
      <c r="H9"/>
      <c r="I9"/>
      <c r="J9"/>
      <c r="K9"/>
      <c r="L9"/>
      <c r="M9"/>
      <c r="N9"/>
      <c r="O9"/>
    </row>
    <row r="10" spans="1:15">
      <c r="A10" s="136"/>
      <c r="B10" s="137"/>
      <c r="C10" s="137" t="s">
        <v>193</v>
      </c>
      <c r="D10" s="138" t="s">
        <v>194</v>
      </c>
      <c r="E10" s="48">
        <v>17.854399999999998</v>
      </c>
      <c r="F10" s="48">
        <v>17.854399999999998</v>
      </c>
      <c r="G10" s="48"/>
      <c r="H10"/>
      <c r="I10"/>
      <c r="J10"/>
      <c r="K10"/>
      <c r="L10"/>
      <c r="M10"/>
      <c r="N10"/>
      <c r="O10"/>
    </row>
    <row r="11" spans="1:15">
      <c r="A11" s="139"/>
      <c r="B11" s="140"/>
      <c r="C11" s="140" t="s">
        <v>195</v>
      </c>
      <c r="D11" s="135" t="s">
        <v>196</v>
      </c>
      <c r="E11" s="48">
        <v>8.9271999999999991</v>
      </c>
      <c r="F11" s="48">
        <v>8.9271999999999991</v>
      </c>
      <c r="G11" s="48"/>
      <c r="H11"/>
      <c r="I11"/>
      <c r="J11"/>
      <c r="K11"/>
      <c r="L11"/>
      <c r="M11"/>
      <c r="N11"/>
      <c r="O11"/>
    </row>
    <row r="12" spans="1:15">
      <c r="A12" s="48"/>
      <c r="B12" s="140" t="s">
        <v>197</v>
      </c>
      <c r="C12" s="140"/>
      <c r="D12" s="135" t="s">
        <v>198</v>
      </c>
      <c r="E12" s="141">
        <f>E13+E14</f>
        <v>0.66960000000000008</v>
      </c>
      <c r="F12" s="141">
        <f>F13+F14</f>
        <v>0.66960000000000008</v>
      </c>
      <c r="G12" s="48"/>
      <c r="H12"/>
      <c r="I12"/>
      <c r="J12"/>
      <c r="K12"/>
      <c r="L12"/>
      <c r="M12"/>
      <c r="N12"/>
      <c r="O12"/>
    </row>
    <row r="13" spans="1:15">
      <c r="A13" s="48"/>
      <c r="B13" s="140"/>
      <c r="C13" s="140" t="s">
        <v>199</v>
      </c>
      <c r="D13" s="135" t="s">
        <v>200</v>
      </c>
      <c r="E13" s="48">
        <v>0.55800000000000005</v>
      </c>
      <c r="F13" s="48">
        <v>0.55800000000000005</v>
      </c>
      <c r="G13" s="48"/>
      <c r="H13"/>
      <c r="I13"/>
      <c r="J13"/>
      <c r="K13"/>
      <c r="L13"/>
      <c r="M13"/>
      <c r="N13"/>
      <c r="O13"/>
    </row>
    <row r="14" spans="1:15">
      <c r="A14" s="48"/>
      <c r="B14" s="140"/>
      <c r="C14" s="140" t="s">
        <v>201</v>
      </c>
      <c r="D14" s="135" t="s">
        <v>202</v>
      </c>
      <c r="E14" s="48">
        <v>0.1116</v>
      </c>
      <c r="F14" s="48">
        <v>0.1116</v>
      </c>
      <c r="G14" s="48"/>
      <c r="H14"/>
      <c r="I14"/>
      <c r="J14"/>
      <c r="K14"/>
      <c r="L14"/>
      <c r="M14"/>
      <c r="N14"/>
      <c r="O14"/>
    </row>
    <row r="15" spans="1:15">
      <c r="A15" s="139">
        <v>210</v>
      </c>
      <c r="B15" s="140"/>
      <c r="C15" s="140"/>
      <c r="D15" s="135" t="s">
        <v>203</v>
      </c>
      <c r="E15" s="141">
        <v>13.321199999999999</v>
      </c>
      <c r="F15" s="141">
        <v>13.321199999999999</v>
      </c>
      <c r="G15" s="48"/>
      <c r="H15"/>
      <c r="I15"/>
      <c r="J15"/>
      <c r="K15"/>
      <c r="L15"/>
      <c r="M15"/>
      <c r="N15"/>
      <c r="O15"/>
    </row>
    <row r="16" spans="1:15">
      <c r="A16" s="139"/>
      <c r="B16" s="140" t="s">
        <v>204</v>
      </c>
      <c r="C16" s="140"/>
      <c r="D16" s="135" t="s">
        <v>210</v>
      </c>
      <c r="E16" s="48">
        <f>E17+E18+E19</f>
        <v>13.321199999999999</v>
      </c>
      <c r="F16" s="48">
        <f>F17+F18+F19</f>
        <v>13.321199999999999</v>
      </c>
      <c r="G16" s="48"/>
    </row>
    <row r="17" spans="1:7">
      <c r="A17" s="139"/>
      <c r="B17" s="140"/>
      <c r="C17" s="140" t="s">
        <v>208</v>
      </c>
      <c r="D17" s="135" t="s">
        <v>209</v>
      </c>
      <c r="E17" s="48">
        <v>8.2576000000000001</v>
      </c>
      <c r="F17" s="48">
        <v>8.2576000000000001</v>
      </c>
      <c r="G17" s="48"/>
    </row>
    <row r="18" spans="1:7">
      <c r="A18" s="139"/>
      <c r="B18" s="140"/>
      <c r="C18" s="140" t="s">
        <v>205</v>
      </c>
      <c r="D18" s="135" t="s">
        <v>206</v>
      </c>
      <c r="E18" s="48">
        <v>4.4635999999999996</v>
      </c>
      <c r="F18" s="48">
        <v>4.4635999999999996</v>
      </c>
      <c r="G18" s="48"/>
    </row>
    <row r="19" spans="1:7">
      <c r="A19" s="139"/>
      <c r="B19" s="140"/>
      <c r="C19" s="140"/>
      <c r="D19" s="135" t="s">
        <v>207</v>
      </c>
      <c r="E19" s="48">
        <v>0.6</v>
      </c>
      <c r="F19" s="48">
        <v>0.6</v>
      </c>
      <c r="G19" s="48"/>
    </row>
    <row r="20" spans="1:7">
      <c r="A20" s="139">
        <v>220</v>
      </c>
      <c r="B20" s="140"/>
      <c r="C20" s="140"/>
      <c r="D20" s="135" t="s">
        <v>211</v>
      </c>
      <c r="E20" s="141">
        <v>565.38130000000001</v>
      </c>
      <c r="F20" s="141">
        <v>565.38130000000001</v>
      </c>
      <c r="G20" s="48"/>
    </row>
    <row r="21" spans="1:7">
      <c r="A21" s="139"/>
      <c r="B21" s="140" t="s">
        <v>212</v>
      </c>
      <c r="C21" s="140"/>
      <c r="D21" s="135" t="s">
        <v>213</v>
      </c>
      <c r="E21" s="48">
        <v>565.38130000000001</v>
      </c>
      <c r="F21" s="48">
        <v>565.38130000000001</v>
      </c>
      <c r="G21" s="48"/>
    </row>
    <row r="22" spans="1:7">
      <c r="A22" s="139"/>
      <c r="B22" s="140"/>
      <c r="C22" s="140" t="s">
        <v>199</v>
      </c>
      <c r="D22" s="135" t="s">
        <v>214</v>
      </c>
      <c r="E22" s="48">
        <v>565.38130000000001</v>
      </c>
      <c r="F22" s="48">
        <v>565.38130000000001</v>
      </c>
      <c r="G22" s="48"/>
    </row>
    <row r="23" spans="1:7">
      <c r="A23" s="139">
        <v>221</v>
      </c>
      <c r="B23" s="140"/>
      <c r="C23" s="140"/>
      <c r="D23" s="135" t="s">
        <v>215</v>
      </c>
      <c r="E23" s="141">
        <v>13.3908</v>
      </c>
      <c r="F23" s="141">
        <v>13.3908</v>
      </c>
      <c r="G23" s="48"/>
    </row>
    <row r="24" spans="1:7">
      <c r="A24" s="139"/>
      <c r="B24" s="140" t="s">
        <v>216</v>
      </c>
      <c r="C24" s="140"/>
      <c r="D24" s="135" t="s">
        <v>217</v>
      </c>
      <c r="E24" s="142">
        <v>13.3908</v>
      </c>
      <c r="F24" s="142">
        <v>13.3908</v>
      </c>
      <c r="G24" s="48"/>
    </row>
    <row r="25" spans="1:7">
      <c r="A25" s="139"/>
      <c r="B25" s="140"/>
      <c r="C25" s="140" t="s">
        <v>199</v>
      </c>
      <c r="D25" s="135" t="s">
        <v>218</v>
      </c>
      <c r="E25" s="48">
        <v>13.3908</v>
      </c>
      <c r="F25" s="48">
        <v>13.3908</v>
      </c>
      <c r="G25" s="48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1"/>
  <sheetViews>
    <sheetView showGridLines="0" showZeros="0" workbookViewId="0">
      <selection activeCell="H16" sqref="H16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67" t="s">
        <v>12</v>
      </c>
      <c r="B2" s="167"/>
      <c r="C2" s="167"/>
      <c r="D2" s="167"/>
      <c r="E2" s="167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69" t="s">
        <v>103</v>
      </c>
      <c r="B4" s="169"/>
      <c r="C4" s="169" t="s">
        <v>273</v>
      </c>
      <c r="D4" s="169"/>
      <c r="E4" s="169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ht="24.75" customHeight="1">
      <c r="A6" s="131"/>
      <c r="B6" s="131" t="s">
        <v>274</v>
      </c>
      <c r="C6" s="147">
        <f>C7+C22+C50</f>
        <v>619.54449999999997</v>
      </c>
      <c r="D6" s="147">
        <f>D7+D50</f>
        <v>482.73009999999994</v>
      </c>
      <c r="E6" s="131">
        <f>E22</f>
        <v>136.81440000000001</v>
      </c>
    </row>
    <row r="7" spans="1:5" ht="18" customHeight="1">
      <c r="A7" s="143">
        <v>301</v>
      </c>
      <c r="B7" s="143" t="s">
        <v>219</v>
      </c>
      <c r="C7" s="145">
        <v>477.68539999999996</v>
      </c>
      <c r="D7" s="145">
        <f>D8+D12+D13+D14+D15+D16+D17+D18+D20+D21</f>
        <v>477.68539999999996</v>
      </c>
      <c r="E7" s="116"/>
    </row>
    <row r="8" spans="1:5">
      <c r="A8" s="144"/>
      <c r="B8" s="144" t="s">
        <v>220</v>
      </c>
      <c r="C8" s="119"/>
      <c r="D8" s="119">
        <v>80.389399999999995</v>
      </c>
      <c r="E8" s="119"/>
    </row>
    <row r="9" spans="1:5">
      <c r="A9" s="144">
        <v>30102</v>
      </c>
      <c r="B9" s="144" t="s">
        <v>221</v>
      </c>
      <c r="C9" s="119"/>
      <c r="D9" s="119"/>
      <c r="E9" s="119"/>
    </row>
    <row r="10" spans="1:5">
      <c r="A10" s="144">
        <v>30103</v>
      </c>
      <c r="B10" s="144" t="s">
        <v>222</v>
      </c>
      <c r="C10" s="119"/>
      <c r="D10" s="119"/>
      <c r="E10" s="119"/>
    </row>
    <row r="11" spans="1:5">
      <c r="A11" s="144">
        <v>30106</v>
      </c>
      <c r="B11" s="144" t="s">
        <v>223</v>
      </c>
      <c r="C11" s="119"/>
      <c r="D11" s="119"/>
      <c r="E11" s="119"/>
    </row>
    <row r="12" spans="1:5">
      <c r="A12" s="144">
        <v>30107</v>
      </c>
      <c r="B12" s="144" t="s">
        <v>224</v>
      </c>
      <c r="C12" s="119"/>
      <c r="D12" s="2">
        <v>31.2</v>
      </c>
      <c r="E12" s="119"/>
    </row>
    <row r="13" spans="1:5">
      <c r="A13" s="144">
        <v>30108</v>
      </c>
      <c r="B13" s="144" t="s">
        <v>225</v>
      </c>
      <c r="C13" s="119"/>
      <c r="D13" s="119">
        <v>17.854399999999998</v>
      </c>
      <c r="E13" s="119"/>
    </row>
    <row r="14" spans="1:5">
      <c r="A14" s="144">
        <v>30109</v>
      </c>
      <c r="B14" s="144" t="s">
        <v>226</v>
      </c>
      <c r="C14" s="119"/>
      <c r="D14" s="119">
        <v>8.9271999999999991</v>
      </c>
      <c r="E14" s="119"/>
    </row>
    <row r="15" spans="1:5">
      <c r="A15" s="144">
        <v>30110</v>
      </c>
      <c r="B15" s="144" t="s">
        <v>227</v>
      </c>
      <c r="C15" s="119"/>
      <c r="D15" s="119">
        <v>8.2576000000000001</v>
      </c>
      <c r="E15" s="119"/>
    </row>
    <row r="16" spans="1:5">
      <c r="A16" s="144">
        <v>30111</v>
      </c>
      <c r="B16" s="144" t="s">
        <v>228</v>
      </c>
      <c r="C16" s="119"/>
      <c r="D16" s="119">
        <v>4.4635999999999996</v>
      </c>
      <c r="E16" s="119"/>
    </row>
    <row r="17" spans="1:5">
      <c r="A17" s="144">
        <v>30112</v>
      </c>
      <c r="B17" s="144" t="s">
        <v>229</v>
      </c>
      <c r="C17" s="119"/>
      <c r="D17" s="119">
        <v>0.66959999999999997</v>
      </c>
      <c r="E17" s="119"/>
    </row>
    <row r="18" spans="1:5">
      <c r="A18" s="144">
        <v>30113</v>
      </c>
      <c r="B18" s="144" t="s">
        <v>230</v>
      </c>
      <c r="C18" s="119"/>
      <c r="D18" s="119">
        <v>13.3908</v>
      </c>
      <c r="E18" s="119"/>
    </row>
    <row r="19" spans="1:5">
      <c r="A19" s="144">
        <v>30114</v>
      </c>
      <c r="B19" s="144" t="s">
        <v>231</v>
      </c>
      <c r="C19" s="119"/>
      <c r="D19" s="119"/>
      <c r="E19" s="119"/>
    </row>
    <row r="20" spans="1:5">
      <c r="A20" s="144">
        <v>30115</v>
      </c>
      <c r="B20" s="144" t="s">
        <v>232</v>
      </c>
      <c r="C20" s="119"/>
      <c r="D20" s="119">
        <v>0.6</v>
      </c>
      <c r="E20" s="119"/>
    </row>
    <row r="21" spans="1:5">
      <c r="A21" s="144">
        <v>30199</v>
      </c>
      <c r="B21" s="144" t="s">
        <v>233</v>
      </c>
      <c r="C21" s="119"/>
      <c r="D21" s="119">
        <v>311.93279999999999</v>
      </c>
      <c r="E21" s="119"/>
    </row>
    <row r="22" spans="1:5">
      <c r="A22" s="143">
        <v>302</v>
      </c>
      <c r="B22" s="143" t="s">
        <v>234</v>
      </c>
      <c r="C22" s="146">
        <v>136.81440000000001</v>
      </c>
      <c r="D22" s="119"/>
      <c r="E22" s="146">
        <f>E23+E44+E47</f>
        <v>136.81440000000001</v>
      </c>
    </row>
    <row r="23" spans="1:5">
      <c r="A23" s="144">
        <v>30201</v>
      </c>
      <c r="B23" s="144" t="s">
        <v>235</v>
      </c>
      <c r="C23" s="119"/>
      <c r="D23" s="119"/>
      <c r="E23" s="119">
        <v>119.045</v>
      </c>
    </row>
    <row r="24" spans="1:5">
      <c r="A24" s="144">
        <v>30202</v>
      </c>
      <c r="B24" s="144" t="s">
        <v>236</v>
      </c>
      <c r="C24" s="119"/>
      <c r="D24" s="119"/>
      <c r="E24" s="119"/>
    </row>
    <row r="25" spans="1:5">
      <c r="A25" s="144">
        <v>30203</v>
      </c>
      <c r="B25" s="144" t="s">
        <v>237</v>
      </c>
      <c r="C25" s="119"/>
      <c r="D25" s="119"/>
      <c r="E25" s="119"/>
    </row>
    <row r="26" spans="1:5">
      <c r="A26" s="144">
        <v>30204</v>
      </c>
      <c r="B26" s="144" t="s">
        <v>238</v>
      </c>
      <c r="C26" s="119"/>
      <c r="D26" s="119"/>
      <c r="E26" s="119"/>
    </row>
    <row r="27" spans="1:5">
      <c r="A27" s="144">
        <v>30205</v>
      </c>
      <c r="B27" s="144" t="s">
        <v>239</v>
      </c>
      <c r="C27" s="119"/>
      <c r="D27" s="119"/>
      <c r="E27" s="119"/>
    </row>
    <row r="28" spans="1:5">
      <c r="A28" s="144">
        <v>30206</v>
      </c>
      <c r="B28" s="144" t="s">
        <v>240</v>
      </c>
      <c r="C28" s="119"/>
      <c r="D28" s="119"/>
      <c r="E28" s="119"/>
    </row>
    <row r="29" spans="1:5">
      <c r="A29" s="144">
        <v>30207</v>
      </c>
      <c r="B29" s="144" t="s">
        <v>241</v>
      </c>
      <c r="C29" s="119"/>
      <c r="D29" s="119"/>
      <c r="E29" s="119"/>
    </row>
    <row r="30" spans="1:5">
      <c r="A30" s="144">
        <v>30208</v>
      </c>
      <c r="B30" s="144" t="s">
        <v>242</v>
      </c>
      <c r="C30" s="119"/>
      <c r="D30" s="119"/>
      <c r="E30" s="119"/>
    </row>
    <row r="31" spans="1:5">
      <c r="A31" s="144">
        <v>30209</v>
      </c>
      <c r="B31" s="144" t="s">
        <v>243</v>
      </c>
      <c r="C31" s="119"/>
      <c r="D31" s="119"/>
      <c r="E31" s="119"/>
    </row>
    <row r="32" spans="1:5">
      <c r="A32" s="144">
        <v>30211</v>
      </c>
      <c r="B32" s="144" t="s">
        <v>244</v>
      </c>
      <c r="C32" s="119"/>
      <c r="D32" s="119"/>
      <c r="E32" s="119"/>
    </row>
    <row r="33" spans="1:5">
      <c r="A33" s="144">
        <v>30212</v>
      </c>
      <c r="B33" s="144" t="s">
        <v>245</v>
      </c>
      <c r="C33" s="119"/>
      <c r="D33" s="119"/>
      <c r="E33" s="119"/>
    </row>
    <row r="34" spans="1:5">
      <c r="A34" s="144">
        <v>30213</v>
      </c>
      <c r="B34" s="144" t="s">
        <v>246</v>
      </c>
      <c r="C34" s="119"/>
      <c r="D34" s="119"/>
      <c r="E34" s="119"/>
    </row>
    <row r="35" spans="1:5">
      <c r="A35" s="144">
        <v>30214</v>
      </c>
      <c r="B35" s="144" t="s">
        <v>247</v>
      </c>
      <c r="C35" s="119"/>
      <c r="D35" s="119"/>
      <c r="E35" s="119"/>
    </row>
    <row r="36" spans="1:5">
      <c r="A36" s="144">
        <v>30215</v>
      </c>
      <c r="B36" s="144" t="s">
        <v>248</v>
      </c>
      <c r="C36" s="119"/>
      <c r="D36" s="119"/>
      <c r="E36" s="119"/>
    </row>
    <row r="37" spans="1:5">
      <c r="A37" s="144">
        <v>30216</v>
      </c>
      <c r="B37" s="144" t="s">
        <v>249</v>
      </c>
      <c r="C37" s="119"/>
      <c r="D37" s="119"/>
      <c r="E37" s="119"/>
    </row>
    <row r="38" spans="1:5">
      <c r="A38" s="144">
        <v>30217</v>
      </c>
      <c r="B38" s="144" t="s">
        <v>250</v>
      </c>
      <c r="C38" s="119"/>
      <c r="D38" s="119"/>
      <c r="E38" s="119"/>
    </row>
    <row r="39" spans="1:5">
      <c r="A39" s="144">
        <v>30218</v>
      </c>
      <c r="B39" s="144" t="s">
        <v>251</v>
      </c>
      <c r="C39" s="119"/>
      <c r="D39" s="119"/>
      <c r="E39" s="119"/>
    </row>
    <row r="40" spans="1:5">
      <c r="A40" s="144">
        <v>30224</v>
      </c>
      <c r="B40" s="144" t="s">
        <v>252</v>
      </c>
      <c r="C40" s="119"/>
      <c r="D40" s="119"/>
      <c r="E40" s="119"/>
    </row>
    <row r="41" spans="1:5">
      <c r="A41" s="144">
        <v>30225</v>
      </c>
      <c r="B41" s="144" t="s">
        <v>253</v>
      </c>
      <c r="C41" s="119"/>
      <c r="D41" s="119"/>
      <c r="E41" s="119"/>
    </row>
    <row r="42" spans="1:5">
      <c r="A42" s="144">
        <v>30226</v>
      </c>
      <c r="B42" s="144" t="s">
        <v>254</v>
      </c>
      <c r="C42" s="119"/>
      <c r="D42" s="119"/>
      <c r="E42" s="119"/>
    </row>
    <row r="43" spans="1:5">
      <c r="A43" s="144">
        <v>30227</v>
      </c>
      <c r="B43" s="144" t="s">
        <v>255</v>
      </c>
      <c r="C43" s="119"/>
      <c r="D43" s="119"/>
      <c r="E43" s="119"/>
    </row>
    <row r="44" spans="1:5">
      <c r="A44" s="144">
        <v>30228</v>
      </c>
      <c r="B44" s="144" t="s">
        <v>256</v>
      </c>
      <c r="C44" s="119"/>
      <c r="D44" s="119"/>
      <c r="E44" s="119">
        <v>7.1494</v>
      </c>
    </row>
    <row r="45" spans="1:5">
      <c r="A45" s="144">
        <v>30229</v>
      </c>
      <c r="B45" s="144" t="s">
        <v>257</v>
      </c>
      <c r="C45" s="119"/>
      <c r="D45" s="119"/>
      <c r="E45" s="119"/>
    </row>
    <row r="46" spans="1:5">
      <c r="A46" s="144">
        <v>30231</v>
      </c>
      <c r="B46" s="144" t="s">
        <v>258</v>
      </c>
      <c r="C46" s="119"/>
      <c r="D46" s="119"/>
      <c r="E46" s="119"/>
    </row>
    <row r="47" spans="1:5">
      <c r="A47" s="144">
        <v>30239</v>
      </c>
      <c r="B47" s="144" t="s">
        <v>259</v>
      </c>
      <c r="C47" s="119"/>
      <c r="D47" s="119"/>
      <c r="E47" s="119">
        <v>10.62</v>
      </c>
    </row>
    <row r="48" spans="1:5">
      <c r="A48" s="144">
        <v>30240</v>
      </c>
      <c r="B48" s="144" t="s">
        <v>260</v>
      </c>
      <c r="C48" s="119"/>
      <c r="D48" s="119"/>
      <c r="E48" s="119"/>
    </row>
    <row r="49" spans="1:5">
      <c r="A49" s="144">
        <v>30299</v>
      </c>
      <c r="B49" s="144" t="s">
        <v>261</v>
      </c>
      <c r="C49" s="119"/>
      <c r="D49" s="119"/>
      <c r="E49" s="119"/>
    </row>
    <row r="50" spans="1:5">
      <c r="A50" s="143">
        <v>303</v>
      </c>
      <c r="B50" s="143" t="s">
        <v>262</v>
      </c>
      <c r="C50" s="146">
        <v>5.0446999999999997</v>
      </c>
      <c r="D50" s="146">
        <f>D55+D60+D61</f>
        <v>5.0446999999999997</v>
      </c>
      <c r="E50" s="119"/>
    </row>
    <row r="51" spans="1:5">
      <c r="A51" s="144">
        <v>30301</v>
      </c>
      <c r="B51" s="144" t="s">
        <v>263</v>
      </c>
      <c r="C51" s="119"/>
      <c r="D51" s="119"/>
      <c r="E51" s="119"/>
    </row>
    <row r="52" spans="1:5">
      <c r="A52" s="144">
        <v>30302</v>
      </c>
      <c r="B52" s="144" t="s">
        <v>264</v>
      </c>
      <c r="C52" s="119"/>
      <c r="D52" s="119"/>
      <c r="E52" s="119"/>
    </row>
    <row r="53" spans="1:5">
      <c r="A53" s="144">
        <v>30303</v>
      </c>
      <c r="B53" s="144" t="s">
        <v>265</v>
      </c>
      <c r="C53" s="119"/>
      <c r="D53" s="119"/>
      <c r="E53" s="119"/>
    </row>
    <row r="54" spans="1:5">
      <c r="A54" s="144">
        <v>30304</v>
      </c>
      <c r="B54" s="144" t="s">
        <v>266</v>
      </c>
      <c r="C54" s="119"/>
      <c r="D54" s="119"/>
      <c r="E54" s="119"/>
    </row>
    <row r="55" spans="1:5">
      <c r="A55" s="144">
        <v>30305</v>
      </c>
      <c r="B55" s="144" t="s">
        <v>267</v>
      </c>
      <c r="C55" s="119"/>
      <c r="D55" s="119">
        <v>1.8</v>
      </c>
      <c r="E55" s="119"/>
    </row>
    <row r="56" spans="1:5">
      <c r="A56" s="144">
        <v>30306</v>
      </c>
      <c r="B56" s="144" t="s">
        <v>268</v>
      </c>
      <c r="C56" s="119"/>
      <c r="D56" s="119"/>
      <c r="E56" s="119"/>
    </row>
    <row r="57" spans="1:5">
      <c r="A57" s="144">
        <v>30307</v>
      </c>
      <c r="B57" s="144" t="s">
        <v>231</v>
      </c>
      <c r="C57" s="119"/>
      <c r="D57" s="119"/>
      <c r="E57" s="119"/>
    </row>
    <row r="58" spans="1:5">
      <c r="A58" s="144">
        <v>30308</v>
      </c>
      <c r="B58" s="144" t="s">
        <v>269</v>
      </c>
      <c r="C58" s="119"/>
      <c r="D58" s="119"/>
      <c r="E58" s="119"/>
    </row>
    <row r="59" spans="1:5">
      <c r="A59" s="144">
        <v>30309</v>
      </c>
      <c r="B59" s="144" t="s">
        <v>270</v>
      </c>
      <c r="C59" s="119"/>
      <c r="D59" s="119"/>
      <c r="E59" s="119"/>
    </row>
    <row r="60" spans="1:5">
      <c r="A60" s="144">
        <v>30310</v>
      </c>
      <c r="B60" s="144" t="s">
        <v>271</v>
      </c>
      <c r="C60" s="119"/>
      <c r="D60" s="119">
        <v>3.0720000000000001</v>
      </c>
      <c r="E60" s="119"/>
    </row>
    <row r="61" spans="1:5">
      <c r="A61" s="144">
        <v>30399</v>
      </c>
      <c r="B61" s="144" t="s">
        <v>272</v>
      </c>
      <c r="C61" s="119"/>
      <c r="D61" s="119">
        <v>0.17269999999999999</v>
      </c>
      <c r="E61" s="119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showGridLines="0" showZeros="0" tabSelected="1" zoomScaleSheetLayoutView="100" workbookViewId="0">
      <selection activeCell="D19" sqref="D19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96" t="s">
        <v>179</v>
      </c>
    </row>
    <row r="2" spans="1:8" ht="26.25" customHeight="1">
      <c r="A2" s="167" t="s">
        <v>296</v>
      </c>
      <c r="B2" s="167"/>
      <c r="C2" s="167"/>
      <c r="D2" s="167"/>
      <c r="E2" s="167"/>
      <c r="F2" s="167"/>
      <c r="G2" s="167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70" t="s">
        <v>185</v>
      </c>
      <c r="C4" s="171"/>
      <c r="D4" s="172" t="s">
        <v>187</v>
      </c>
      <c r="E4" s="169"/>
      <c r="F4" s="173" t="s">
        <v>144</v>
      </c>
      <c r="G4" s="174"/>
      <c r="H4" s="171"/>
    </row>
    <row r="5" spans="1:8" s="49" customFormat="1" ht="34.5" customHeight="1">
      <c r="A5" s="5" t="s">
        <v>17</v>
      </c>
      <c r="B5" s="133" t="s">
        <v>186</v>
      </c>
      <c r="C5" s="5" t="s">
        <v>139</v>
      </c>
      <c r="D5" s="133" t="s">
        <v>188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ht="24.95" customHeight="1">
      <c r="A6" s="12" t="s">
        <v>3</v>
      </c>
      <c r="B6" s="148" t="s">
        <v>275</v>
      </c>
      <c r="C6" s="116"/>
      <c r="D6" s="116"/>
      <c r="E6" s="116"/>
      <c r="F6" s="116"/>
      <c r="G6" s="120"/>
      <c r="H6" s="48"/>
    </row>
    <row r="7" spans="1:8" ht="24.95" customHeight="1">
      <c r="A7" s="9" t="s">
        <v>18</v>
      </c>
      <c r="B7" s="116"/>
      <c r="C7" s="116"/>
      <c r="D7" s="116"/>
      <c r="E7" s="116"/>
      <c r="F7" s="116"/>
      <c r="G7" s="120"/>
      <c r="H7" s="92"/>
    </row>
    <row r="8" spans="1:8" ht="24.95" customHeight="1">
      <c r="A8" s="9" t="s">
        <v>19</v>
      </c>
      <c r="B8" s="116"/>
      <c r="C8" s="116"/>
      <c r="D8" s="116"/>
      <c r="E8" s="116"/>
      <c r="F8" s="116"/>
      <c r="G8" s="120"/>
      <c r="H8" s="93"/>
    </row>
    <row r="9" spans="1:8" ht="24.95" customHeight="1">
      <c r="A9" s="9" t="s">
        <v>140</v>
      </c>
      <c r="B9" s="116"/>
      <c r="C9" s="116"/>
      <c r="D9" s="116"/>
      <c r="E9" s="116"/>
      <c r="F9" s="116"/>
      <c r="G9" s="120"/>
      <c r="H9" s="48"/>
    </row>
    <row r="10" spans="1:8" ht="24.95" customHeight="1">
      <c r="A10" s="9" t="s">
        <v>20</v>
      </c>
      <c r="B10" s="116"/>
      <c r="C10" s="116"/>
      <c r="D10" s="116"/>
      <c r="E10" s="116"/>
      <c r="F10" s="116"/>
      <c r="G10" s="120"/>
      <c r="H10" s="48"/>
    </row>
    <row r="11" spans="1:8" ht="24.95" customHeight="1">
      <c r="A11" s="9" t="s">
        <v>21</v>
      </c>
      <c r="B11" s="116"/>
      <c r="C11" s="116"/>
      <c r="D11" s="116"/>
      <c r="E11" s="116"/>
      <c r="F11" s="116"/>
      <c r="G11" s="120"/>
      <c r="H11" s="48"/>
    </row>
    <row r="12" spans="1:8">
      <c r="A12" s="212" t="s">
        <v>297</v>
      </c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workbookViewId="0">
      <selection activeCell="R7" sqref="R7"/>
    </sheetView>
  </sheetViews>
  <sheetFormatPr defaultRowHeight="14.25"/>
  <cols>
    <col min="1" max="1" width="3.75" style="2" customWidth="1"/>
    <col min="2" max="3" width="8.125" style="3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98" t="s">
        <v>180</v>
      </c>
    </row>
    <row r="2" spans="1:18" ht="20.25">
      <c r="A2" s="175" t="s">
        <v>184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s="4" customFormat="1" ht="14.25" customHeight="1">
      <c r="A3" s="7"/>
      <c r="B3" s="151"/>
      <c r="C3" s="15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109</v>
      </c>
    </row>
    <row r="4" spans="1:18" s="4" customFormat="1" ht="14.25" customHeight="1">
      <c r="A4" s="176" t="s">
        <v>13</v>
      </c>
      <c r="B4" s="176"/>
      <c r="C4" s="176"/>
      <c r="D4" s="177" t="s">
        <v>41</v>
      </c>
      <c r="E4" s="177" t="s">
        <v>61</v>
      </c>
      <c r="F4" s="176" t="s">
        <v>42</v>
      </c>
      <c r="G4" s="176" t="s">
        <v>62</v>
      </c>
      <c r="H4" s="176"/>
      <c r="I4" s="176"/>
      <c r="J4" s="176"/>
      <c r="K4" s="176" t="s">
        <v>63</v>
      </c>
      <c r="L4" s="176"/>
      <c r="M4" s="176"/>
      <c r="N4" s="176"/>
      <c r="O4" s="176"/>
      <c r="P4" s="176"/>
      <c r="Q4" s="176"/>
      <c r="R4" s="176"/>
    </row>
    <row r="5" spans="1:18" s="4" customFormat="1" ht="42" customHeight="1">
      <c r="A5" s="5" t="s">
        <v>43</v>
      </c>
      <c r="B5" s="152" t="s">
        <v>44</v>
      </c>
      <c r="C5" s="152" t="s">
        <v>45</v>
      </c>
      <c r="D5" s="178"/>
      <c r="E5" s="178"/>
      <c r="F5" s="176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>
      <c r="A6" s="6" t="s">
        <v>10</v>
      </c>
      <c r="B6" s="153" t="s">
        <v>10</v>
      </c>
      <c r="C6" s="153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ht="21.75" customHeight="1">
      <c r="A7" s="115" t="s">
        <v>282</v>
      </c>
      <c r="B7" s="121"/>
      <c r="C7" s="121"/>
      <c r="D7" s="121"/>
      <c r="E7" s="132" t="s">
        <v>276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45">
        <v>104000</v>
      </c>
    </row>
    <row r="8" spans="1:18" ht="24">
      <c r="A8" s="119"/>
      <c r="B8" s="155" t="s">
        <v>283</v>
      </c>
      <c r="C8" s="155" t="s">
        <v>284</v>
      </c>
      <c r="D8" s="119"/>
      <c r="E8" s="132" t="s">
        <v>277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</row>
    <row r="9" spans="1:18">
      <c r="A9" s="119"/>
      <c r="B9" s="154"/>
      <c r="C9" s="154"/>
      <c r="D9" s="119"/>
      <c r="E9" s="132" t="s">
        <v>278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>
        <v>100000</v>
      </c>
    </row>
    <row r="10" spans="1:18">
      <c r="A10" s="119"/>
      <c r="B10" s="155" t="s">
        <v>285</v>
      </c>
      <c r="C10" s="155" t="s">
        <v>286</v>
      </c>
      <c r="D10" s="119"/>
      <c r="E10" s="149" t="s">
        <v>279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46">
        <v>4000</v>
      </c>
    </row>
    <row r="11" spans="1:18" ht="42.75">
      <c r="A11" s="119"/>
      <c r="B11" s="154"/>
      <c r="C11" s="154"/>
      <c r="D11" s="119"/>
      <c r="E11" s="150" t="s">
        <v>280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>
        <v>1500</v>
      </c>
    </row>
    <row r="12" spans="1:18" ht="28.5">
      <c r="A12" s="119"/>
      <c r="B12" s="154"/>
      <c r="C12" s="154"/>
      <c r="D12" s="119"/>
      <c r="E12" s="150" t="s">
        <v>281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>
        <v>1500</v>
      </c>
    </row>
    <row r="13" spans="1:18">
      <c r="A13" s="119"/>
      <c r="B13" s="154"/>
      <c r="C13" s="154"/>
      <c r="D13" s="119"/>
      <c r="E13" s="156" t="s">
        <v>287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>
        <v>1000</v>
      </c>
    </row>
    <row r="14" spans="1:18">
      <c r="A14" s="119"/>
      <c r="B14" s="154"/>
      <c r="C14" s="154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</row>
    <row r="15" spans="1:18">
      <c r="A15" s="119"/>
      <c r="B15" s="154"/>
      <c r="C15" s="154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  <row r="16" spans="1:18">
      <c r="A16" s="119"/>
      <c r="B16" s="154"/>
      <c r="C16" s="154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  <row r="17" spans="1:18">
      <c r="A17" s="119"/>
      <c r="B17" s="154"/>
      <c r="C17" s="154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18">
      <c r="A18" s="119"/>
      <c r="B18" s="154"/>
      <c r="C18" s="154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H34" sqref="H34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136</v>
      </c>
      <c r="B1" s="31"/>
      <c r="C1" s="31"/>
      <c r="D1" s="31"/>
      <c r="E1" s="31"/>
      <c r="F1" s="97" t="s">
        <v>181</v>
      </c>
    </row>
    <row r="2" spans="1:63" s="36" customFormat="1" ht="30.75" customHeight="1">
      <c r="A2" s="179" t="s">
        <v>135</v>
      </c>
      <c r="B2" s="179"/>
      <c r="C2" s="179"/>
      <c r="D2" s="179"/>
      <c r="E2" s="179"/>
      <c r="F2" s="17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137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100" t="s">
        <v>189</v>
      </c>
      <c r="C4" s="54" t="s">
        <v>111</v>
      </c>
      <c r="D4" s="54" t="s">
        <v>112</v>
      </c>
      <c r="E4" s="101" t="s">
        <v>189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84">
        <v>619.54449999999997</v>
      </c>
      <c r="C5" s="58"/>
      <c r="D5" s="57" t="s">
        <v>114</v>
      </c>
      <c r="E5" s="84">
        <v>619.54449999999997</v>
      </c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115</v>
      </c>
      <c r="B6" s="84">
        <v>619.54449999999997</v>
      </c>
      <c r="C6" s="62"/>
      <c r="D6" s="61" t="s">
        <v>115</v>
      </c>
      <c r="E6" s="84">
        <v>619.54</v>
      </c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0.25" customHeight="1">
      <c r="A7" s="61" t="s">
        <v>116</v>
      </c>
      <c r="B7" s="84"/>
      <c r="C7" s="62"/>
      <c r="D7" s="61" t="s">
        <v>117</v>
      </c>
      <c r="E7" s="84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145</v>
      </c>
      <c r="B8" s="84"/>
      <c r="C8" s="62"/>
      <c r="D8" s="61" t="s">
        <v>146</v>
      </c>
      <c r="E8" s="84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118</v>
      </c>
      <c r="B9" s="84">
        <v>104000</v>
      </c>
      <c r="C9" s="62"/>
      <c r="D9" s="57" t="s">
        <v>118</v>
      </c>
      <c r="E9" s="84">
        <v>104000</v>
      </c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147</v>
      </c>
      <c r="B10" s="84"/>
      <c r="C10" s="62"/>
      <c r="D10" s="57" t="s">
        <v>148</v>
      </c>
      <c r="E10" s="123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119</v>
      </c>
      <c r="B11" s="123"/>
      <c r="C11" s="62"/>
      <c r="D11" s="57" t="s">
        <v>120</v>
      </c>
      <c r="E11" s="88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121</v>
      </c>
      <c r="B12" s="84"/>
      <c r="C12" s="62"/>
      <c r="D12" s="57" t="s">
        <v>122</v>
      </c>
      <c r="E12" s="84"/>
      <c r="F12" s="62"/>
      <c r="I12" s="60"/>
      <c r="AL12" s="60"/>
      <c r="AU12" s="60"/>
      <c r="AV12" s="60"/>
    </row>
    <row r="13" spans="1:63" s="59" customFormat="1" ht="20.25" customHeight="1">
      <c r="A13" s="63" t="s">
        <v>123</v>
      </c>
      <c r="B13" s="123"/>
      <c r="C13" s="62"/>
      <c r="D13" s="57" t="s">
        <v>124</v>
      </c>
      <c r="E13" s="84"/>
      <c r="F13" s="62"/>
      <c r="AK13" s="60"/>
      <c r="AL13" s="60"/>
      <c r="AU13" s="60"/>
      <c r="AV13" s="60"/>
    </row>
    <row r="14" spans="1:63" s="59" customFormat="1" ht="20.25" customHeight="1">
      <c r="A14" s="64" t="s">
        <v>149</v>
      </c>
      <c r="B14" s="89"/>
      <c r="C14" s="64"/>
      <c r="D14" s="61" t="s">
        <v>125</v>
      </c>
      <c r="E14" s="123"/>
      <c r="F14" s="58"/>
      <c r="AU14" s="60"/>
      <c r="AV14" s="60"/>
    </row>
    <row r="15" spans="1:63" s="59" customFormat="1" ht="20.25" customHeight="1">
      <c r="A15" s="81" t="s">
        <v>165</v>
      </c>
      <c r="B15" s="83"/>
      <c r="C15" s="91"/>
      <c r="D15" s="57" t="s">
        <v>150</v>
      </c>
      <c r="E15" s="126"/>
      <c r="F15" s="58"/>
      <c r="AU15" s="60"/>
      <c r="AV15" s="60"/>
    </row>
    <row r="16" spans="1:63" s="55" customFormat="1" ht="20.25" customHeight="1">
      <c r="A16" s="65"/>
      <c r="B16" s="84"/>
      <c r="C16" s="66"/>
      <c r="D16" s="82" t="s">
        <v>166</v>
      </c>
      <c r="E16" s="84"/>
      <c r="F16" s="67"/>
    </row>
    <row r="17" spans="1:11" s="55" customFormat="1" ht="20.25" customHeight="1">
      <c r="A17" s="27" t="s">
        <v>108</v>
      </c>
      <c r="B17" s="124">
        <v>104619.5445</v>
      </c>
      <c r="C17" s="28"/>
      <c r="D17" s="27" t="s">
        <v>126</v>
      </c>
      <c r="E17" s="125">
        <v>104619.5445</v>
      </c>
      <c r="F17" s="29"/>
    </row>
    <row r="18" spans="1:11" s="59" customFormat="1" ht="20.25" customHeight="1">
      <c r="A18" s="57" t="s">
        <v>127</v>
      </c>
      <c r="B18" s="123"/>
      <c r="C18" s="62"/>
      <c r="D18" s="57"/>
      <c r="E18" s="88"/>
      <c r="F18" s="62"/>
      <c r="G18" s="60"/>
    </row>
    <row r="19" spans="1:11" s="59" customFormat="1" ht="20.25" customHeight="1">
      <c r="A19" s="68"/>
      <c r="B19" s="85"/>
      <c r="C19" s="64"/>
      <c r="D19" s="64"/>
      <c r="E19" s="89"/>
      <c r="F19" s="69"/>
      <c r="H19" s="60"/>
    </row>
    <row r="20" spans="1:11" s="59" customFormat="1" ht="20.25" customHeight="1">
      <c r="A20" s="68"/>
      <c r="B20" s="86"/>
      <c r="C20" s="64"/>
      <c r="D20" s="64"/>
      <c r="E20" s="83"/>
      <c r="F20" s="64"/>
    </row>
    <row r="21" spans="1:11" s="59" customFormat="1" ht="20.25" customHeight="1">
      <c r="A21" s="68"/>
      <c r="B21" s="86"/>
      <c r="C21" s="64"/>
      <c r="D21" s="64"/>
      <c r="E21" s="90"/>
      <c r="F21" s="64"/>
    </row>
    <row r="22" spans="1:11" s="59" customFormat="1" ht="12.75" customHeight="1">
      <c r="A22" s="68"/>
      <c r="B22" s="87"/>
      <c r="C22" s="64"/>
      <c r="D22" s="57"/>
      <c r="E22" s="90"/>
      <c r="F22" s="62"/>
    </row>
    <row r="23" spans="1:11" s="55" customFormat="1" ht="20.25" customHeight="1">
      <c r="A23" s="30" t="s">
        <v>128</v>
      </c>
      <c r="B23" s="125">
        <v>104619.5445</v>
      </c>
      <c r="C23" s="66"/>
      <c r="D23" s="27" t="s">
        <v>129</v>
      </c>
      <c r="E23" s="125">
        <v>104619.5445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topLeftCell="B1" workbookViewId="0">
      <selection activeCell="B9" sqref="B9"/>
    </sheetView>
  </sheetViews>
  <sheetFormatPr defaultColWidth="6.875" defaultRowHeight="14.25"/>
  <cols>
    <col min="1" max="1" width="22.5" style="31" customWidth="1"/>
    <col min="2" max="3" width="11.625" style="38" customWidth="1"/>
    <col min="4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5"/>
      <c r="AC1" s="99" t="s">
        <v>182</v>
      </c>
    </row>
    <row r="2" spans="1:29" ht="30" customHeight="1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68</v>
      </c>
    </row>
    <row r="5" spans="1:29" s="37" customFormat="1" ht="15.75" customHeight="1">
      <c r="A5" s="183" t="s">
        <v>130</v>
      </c>
      <c r="B5" s="185" t="s">
        <v>46</v>
      </c>
      <c r="C5" s="188" t="s">
        <v>153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9"/>
      <c r="O5" s="190" t="s">
        <v>151</v>
      </c>
      <c r="P5" s="191"/>
      <c r="Q5" s="191"/>
      <c r="R5" s="191"/>
      <c r="S5" s="192" t="s">
        <v>154</v>
      </c>
      <c r="T5" s="209" t="s">
        <v>152</v>
      </c>
      <c r="U5" s="210"/>
      <c r="V5" s="210"/>
      <c r="W5" s="188" t="s">
        <v>47</v>
      </c>
      <c r="X5" s="188"/>
      <c r="Y5" s="188"/>
      <c r="Z5" s="188"/>
      <c r="AA5" s="207" t="s">
        <v>155</v>
      </c>
      <c r="AB5" s="208" t="s">
        <v>156</v>
      </c>
      <c r="AC5" s="197" t="s">
        <v>131</v>
      </c>
    </row>
    <row r="6" spans="1:29" s="79" customFormat="1" ht="20.25" customHeight="1">
      <c r="A6" s="183"/>
      <c r="B6" s="186"/>
      <c r="C6" s="200" t="s">
        <v>3</v>
      </c>
      <c r="D6" s="201" t="s">
        <v>48</v>
      </c>
      <c r="E6" s="202"/>
      <c r="F6" s="202"/>
      <c r="G6" s="188" t="s">
        <v>132</v>
      </c>
      <c r="H6" s="188"/>
      <c r="I6" s="188"/>
      <c r="J6" s="188"/>
      <c r="K6" s="188"/>
      <c r="L6" s="188"/>
      <c r="M6" s="188"/>
      <c r="N6" s="203" t="s">
        <v>157</v>
      </c>
      <c r="O6" s="204" t="s">
        <v>53</v>
      </c>
      <c r="P6" s="204" t="s">
        <v>133</v>
      </c>
      <c r="Q6" s="195" t="s">
        <v>134</v>
      </c>
      <c r="R6" s="195" t="s">
        <v>158</v>
      </c>
      <c r="S6" s="193"/>
      <c r="T6" s="180" t="s">
        <v>3</v>
      </c>
      <c r="U6" s="181" t="s">
        <v>49</v>
      </c>
      <c r="V6" s="181" t="s">
        <v>50</v>
      </c>
      <c r="W6" s="181" t="s">
        <v>3</v>
      </c>
      <c r="X6" s="181" t="s">
        <v>51</v>
      </c>
      <c r="Y6" s="181" t="s">
        <v>52</v>
      </c>
      <c r="Z6" s="181" t="s">
        <v>50</v>
      </c>
      <c r="AA6" s="208"/>
      <c r="AB6" s="208"/>
      <c r="AC6" s="198"/>
    </row>
    <row r="7" spans="1:29" s="42" customFormat="1" ht="51.75" customHeight="1">
      <c r="A7" s="184"/>
      <c r="B7" s="187"/>
      <c r="C7" s="201"/>
      <c r="D7" s="73" t="s">
        <v>53</v>
      </c>
      <c r="E7" s="73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203"/>
      <c r="O7" s="205"/>
      <c r="P7" s="206"/>
      <c r="Q7" s="196"/>
      <c r="R7" s="196"/>
      <c r="S7" s="194"/>
      <c r="T7" s="180"/>
      <c r="U7" s="182"/>
      <c r="V7" s="182"/>
      <c r="W7" s="182"/>
      <c r="X7" s="182"/>
      <c r="Y7" s="182"/>
      <c r="Z7" s="182"/>
      <c r="AA7" s="208"/>
      <c r="AB7" s="208"/>
      <c r="AC7" s="199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29" t="s">
        <v>288</v>
      </c>
      <c r="B9" s="123">
        <f>C9+O9</f>
        <v>104619.5445</v>
      </c>
      <c r="C9" s="123">
        <v>619.54449999999997</v>
      </c>
      <c r="D9" s="123">
        <v>619.54449999999997</v>
      </c>
      <c r="E9" s="123">
        <v>619.54449999999997</v>
      </c>
      <c r="F9" s="123"/>
      <c r="G9" s="123"/>
      <c r="H9" s="123"/>
      <c r="I9" s="123"/>
      <c r="J9" s="123"/>
      <c r="K9" s="123"/>
      <c r="L9" s="123"/>
      <c r="M9" s="123"/>
      <c r="N9" s="123"/>
      <c r="O9" s="109">
        <v>104000</v>
      </c>
      <c r="P9" s="109">
        <v>104000</v>
      </c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</row>
    <row r="10" spans="1:29" ht="12.75" customHeight="1">
      <c r="A10" s="130"/>
      <c r="B10" s="127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30"/>
      <c r="P10" s="130"/>
      <c r="Q10" s="128"/>
      <c r="R10" s="128"/>
      <c r="S10" s="128"/>
      <c r="T10" s="130"/>
      <c r="U10" s="128"/>
      <c r="V10" s="130"/>
      <c r="W10" s="128"/>
      <c r="X10" s="130"/>
      <c r="Y10" s="128"/>
      <c r="Z10" s="128"/>
      <c r="AA10" s="128"/>
      <c r="AB10" s="128"/>
      <c r="AC10" s="128"/>
    </row>
    <row r="11" spans="1:29" ht="12.75" customHeight="1">
      <c r="A11" s="130"/>
      <c r="B11" s="127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0"/>
      <c r="P11" s="130"/>
      <c r="Q11" s="128"/>
      <c r="R11" s="128"/>
      <c r="S11" s="128"/>
      <c r="T11" s="130"/>
      <c r="U11" s="128"/>
      <c r="V11" s="130"/>
      <c r="W11" s="128"/>
      <c r="X11" s="130"/>
      <c r="Y11" s="128"/>
      <c r="Z11" s="128"/>
      <c r="AA11" s="128"/>
      <c r="AB11" s="128"/>
      <c r="AC11" s="128"/>
    </row>
    <row r="12" spans="1:29" ht="10.5" customHeight="1">
      <c r="A12" s="130"/>
      <c r="B12" s="127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30"/>
      <c r="P12" s="130"/>
      <c r="Q12" s="128"/>
      <c r="R12" s="128"/>
      <c r="S12" s="128"/>
      <c r="T12" s="130"/>
      <c r="U12" s="128"/>
      <c r="V12" s="130"/>
      <c r="W12" s="128"/>
      <c r="X12" s="130"/>
      <c r="Y12" s="128"/>
      <c r="Z12" s="128"/>
      <c r="AA12" s="128"/>
      <c r="AB12" s="128"/>
      <c r="AC12" s="128"/>
    </row>
    <row r="13" spans="1:29" ht="12.75" customHeight="1">
      <c r="A13" s="130"/>
      <c r="B13" s="127"/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30"/>
      <c r="P13" s="130"/>
      <c r="Q13" s="128"/>
      <c r="R13" s="128"/>
      <c r="S13" s="128"/>
      <c r="T13" s="130"/>
      <c r="U13" s="128"/>
      <c r="V13" s="130"/>
      <c r="W13" s="128"/>
      <c r="X13" s="130"/>
      <c r="Y13" s="128"/>
      <c r="Z13" s="128"/>
      <c r="AA13" s="128"/>
      <c r="AB13" s="128"/>
      <c r="AC13" s="128"/>
    </row>
    <row r="14" spans="1:29" ht="12.75" customHeight="1">
      <c r="A14" s="130"/>
      <c r="B14" s="127"/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30"/>
      <c r="P14" s="130"/>
      <c r="Q14" s="128"/>
      <c r="R14" s="128"/>
      <c r="S14" s="128"/>
      <c r="T14" s="130"/>
      <c r="U14" s="128"/>
      <c r="V14" s="130"/>
      <c r="W14" s="128"/>
      <c r="X14" s="130"/>
      <c r="Y14" s="128"/>
      <c r="Z14" s="128"/>
      <c r="AA14" s="128"/>
      <c r="AB14" s="128"/>
      <c r="AC14" s="128"/>
    </row>
    <row r="15" spans="1:29" ht="12.75" customHeight="1">
      <c r="A15" s="130"/>
      <c r="B15" s="127"/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30"/>
      <c r="P15" s="130"/>
      <c r="Q15" s="128"/>
      <c r="R15" s="128"/>
      <c r="S15" s="128"/>
      <c r="T15" s="130"/>
      <c r="U15" s="128"/>
      <c r="V15" s="130"/>
      <c r="W15" s="128"/>
      <c r="X15" s="130"/>
      <c r="Y15" s="128"/>
      <c r="Z15" s="128"/>
      <c r="AA15" s="128"/>
      <c r="AB15" s="128"/>
      <c r="AC15" s="128"/>
    </row>
    <row r="16" spans="1:29" ht="12.75" customHeight="1">
      <c r="A16" s="130"/>
      <c r="B16" s="127"/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30"/>
      <c r="P16" s="130"/>
      <c r="Q16" s="128"/>
      <c r="R16" s="128"/>
      <c r="S16" s="128"/>
      <c r="T16" s="130"/>
      <c r="U16" s="128"/>
      <c r="V16" s="130"/>
      <c r="W16" s="128"/>
      <c r="X16" s="130"/>
      <c r="Y16" s="128"/>
      <c r="Z16" s="128"/>
      <c r="AA16" s="128"/>
      <c r="AB16" s="128"/>
      <c r="AC16" s="128"/>
    </row>
    <row r="17" spans="1:29" ht="12.75" customHeight="1">
      <c r="A17" s="130"/>
      <c r="B17" s="127"/>
      <c r="C17" s="127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30"/>
      <c r="P17" s="130"/>
      <c r="Q17" s="128"/>
      <c r="R17" s="128"/>
      <c r="S17" s="128"/>
      <c r="T17" s="130"/>
      <c r="U17" s="128"/>
      <c r="V17" s="130"/>
      <c r="W17" s="128"/>
      <c r="X17" s="130"/>
      <c r="Y17" s="128"/>
      <c r="Z17" s="128"/>
      <c r="AA17" s="128"/>
      <c r="AB17" s="128"/>
      <c r="AC17" s="128"/>
    </row>
    <row r="18" spans="1:29" ht="12.75" customHeight="1">
      <c r="A18" s="130"/>
      <c r="B18" s="127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30"/>
      <c r="P18" s="130"/>
      <c r="Q18" s="128"/>
      <c r="R18" s="128"/>
      <c r="S18" s="128"/>
      <c r="T18" s="130"/>
      <c r="U18" s="128"/>
      <c r="V18" s="130"/>
      <c r="W18" s="128"/>
      <c r="X18" s="130"/>
      <c r="Y18" s="128"/>
      <c r="Z18" s="128"/>
      <c r="AA18" s="128"/>
      <c r="AB18" s="128"/>
      <c r="AC18" s="128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"/>
  <sheetViews>
    <sheetView showGridLines="0" showZeros="0" topLeftCell="A4" workbookViewId="0">
      <selection activeCell="J42" sqref="J42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6.875" style="2" customWidth="1"/>
    <col min="6" max="18" width="11.125" style="2" customWidth="1"/>
    <col min="19" max="16384" width="9" style="2"/>
  </cols>
  <sheetData>
    <row r="1" spans="1:18">
      <c r="A1" s="47" t="s">
        <v>59</v>
      </c>
      <c r="R1" s="96" t="s">
        <v>183</v>
      </c>
    </row>
    <row r="2" spans="1:18" ht="20.25">
      <c r="A2" s="211" t="s">
        <v>138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</row>
    <row r="4" spans="1:18" s="4" customFormat="1" ht="14.25" customHeight="1">
      <c r="A4" s="176" t="s">
        <v>13</v>
      </c>
      <c r="B4" s="176"/>
      <c r="C4" s="176"/>
      <c r="D4" s="177" t="s">
        <v>22</v>
      </c>
      <c r="E4" s="177" t="s">
        <v>23</v>
      </c>
      <c r="F4" s="176" t="s">
        <v>24</v>
      </c>
      <c r="G4" s="176" t="s">
        <v>25</v>
      </c>
      <c r="H4" s="176"/>
      <c r="I4" s="176"/>
      <c r="J4" s="176"/>
      <c r="K4" s="176" t="s">
        <v>26</v>
      </c>
      <c r="L4" s="176"/>
      <c r="M4" s="176"/>
      <c r="N4" s="176"/>
      <c r="O4" s="176"/>
      <c r="P4" s="176"/>
      <c r="Q4" s="176"/>
      <c r="R4" s="176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78"/>
      <c r="E5" s="178"/>
      <c r="F5" s="176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21"/>
      <c r="B7" s="121"/>
      <c r="C7" s="121"/>
      <c r="D7" s="121"/>
      <c r="E7" s="157" t="s">
        <v>289</v>
      </c>
      <c r="F7" s="122">
        <f>G7+R7</f>
        <v>104619.5445</v>
      </c>
      <c r="G7" s="122">
        <f>H7+I7+J7</f>
        <v>619.54449999999997</v>
      </c>
      <c r="H7" s="122">
        <f>H8+H9+H10+H11+H12+H13+H14+H15+H16+H17</f>
        <v>477.68539999999996</v>
      </c>
      <c r="I7" s="122">
        <f>I18+I19+I20</f>
        <v>136.81440000000001</v>
      </c>
      <c r="J7" s="122">
        <f>J21+J22+J23</f>
        <v>5.0446999999999997</v>
      </c>
      <c r="K7" s="122"/>
      <c r="L7" s="122"/>
      <c r="M7" s="122"/>
      <c r="N7" s="122"/>
      <c r="O7" s="122"/>
      <c r="P7" s="122"/>
      <c r="Q7" s="122"/>
      <c r="R7" s="122">
        <f>R24+R25</f>
        <v>104000</v>
      </c>
    </row>
    <row r="8" spans="1:18">
      <c r="A8" s="119"/>
      <c r="B8" s="119"/>
      <c r="C8" s="119"/>
      <c r="D8" s="119"/>
      <c r="E8" s="158" t="s">
        <v>290</v>
      </c>
      <c r="F8" s="119"/>
      <c r="G8" s="119"/>
      <c r="H8" s="119">
        <v>80.389399999999995</v>
      </c>
      <c r="I8" s="119"/>
      <c r="J8" s="119"/>
      <c r="K8" s="119"/>
      <c r="L8" s="119"/>
      <c r="M8" s="119"/>
      <c r="N8" s="119"/>
      <c r="O8" s="119"/>
      <c r="P8" s="119"/>
      <c r="Q8" s="119"/>
      <c r="R8" s="119"/>
    </row>
    <row r="9" spans="1:18">
      <c r="A9" s="119"/>
      <c r="B9" s="119"/>
      <c r="C9" s="119"/>
      <c r="D9" s="119"/>
      <c r="E9" s="144" t="s">
        <v>224</v>
      </c>
      <c r="F9" s="119"/>
      <c r="G9" s="119"/>
      <c r="H9" s="119">
        <v>31.2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</row>
    <row r="10" spans="1:18">
      <c r="A10" s="119"/>
      <c r="B10" s="119"/>
      <c r="C10" s="119"/>
      <c r="D10" s="119"/>
      <c r="E10" s="144" t="s">
        <v>225</v>
      </c>
      <c r="F10" s="119"/>
      <c r="G10" s="119"/>
      <c r="H10" s="119">
        <v>17.854399999999998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</row>
    <row r="11" spans="1:18">
      <c r="A11" s="119"/>
      <c r="B11" s="119"/>
      <c r="C11" s="119"/>
      <c r="D11" s="119"/>
      <c r="E11" s="144" t="s">
        <v>226</v>
      </c>
      <c r="F11" s="119"/>
      <c r="G11" s="119"/>
      <c r="H11" s="119">
        <v>8.9271999999999991</v>
      </c>
      <c r="I11" s="119"/>
      <c r="J11" s="119"/>
      <c r="K11" s="119"/>
      <c r="L11" s="119"/>
      <c r="M11" s="119"/>
      <c r="N11" s="119"/>
      <c r="O11" s="119"/>
      <c r="P11" s="119"/>
      <c r="Q11" s="119"/>
      <c r="R11" s="119"/>
    </row>
    <row r="12" spans="1:18">
      <c r="A12" s="119"/>
      <c r="B12" s="119"/>
      <c r="C12" s="119"/>
      <c r="D12" s="119"/>
      <c r="E12" s="144" t="s">
        <v>227</v>
      </c>
      <c r="F12" s="119"/>
      <c r="G12" s="119"/>
      <c r="H12" s="119">
        <v>8.2576000000000001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</row>
    <row r="13" spans="1:18">
      <c r="A13" s="119"/>
      <c r="B13" s="119"/>
      <c r="C13" s="119"/>
      <c r="D13" s="119"/>
      <c r="E13" s="144" t="s">
        <v>228</v>
      </c>
      <c r="F13" s="119"/>
      <c r="G13" s="119"/>
      <c r="H13" s="119">
        <v>4.4635999999999996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</row>
    <row r="14" spans="1:18">
      <c r="A14" s="119"/>
      <c r="B14" s="119"/>
      <c r="C14" s="119"/>
      <c r="D14" s="119"/>
      <c r="E14" s="144" t="s">
        <v>229</v>
      </c>
      <c r="F14" s="119"/>
      <c r="G14" s="119"/>
      <c r="H14" s="119">
        <v>0.66959999999999997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</row>
    <row r="15" spans="1:18">
      <c r="A15" s="119"/>
      <c r="B15" s="119"/>
      <c r="C15" s="119"/>
      <c r="D15" s="119"/>
      <c r="E15" s="144" t="s">
        <v>230</v>
      </c>
      <c r="F15" s="119"/>
      <c r="G15" s="119"/>
      <c r="H15" s="119">
        <v>13.3908</v>
      </c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  <row r="16" spans="1:18">
      <c r="A16" s="119"/>
      <c r="B16" s="119"/>
      <c r="C16" s="119"/>
      <c r="D16" s="119"/>
      <c r="E16" s="144" t="s">
        <v>232</v>
      </c>
      <c r="F16" s="119"/>
      <c r="G16" s="119"/>
      <c r="H16" s="119">
        <v>0.6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  <row r="17" spans="1:18">
      <c r="A17" s="119"/>
      <c r="B17" s="119"/>
      <c r="C17" s="119"/>
      <c r="D17" s="119"/>
      <c r="E17" s="144" t="s">
        <v>233</v>
      </c>
      <c r="F17" s="119"/>
      <c r="G17" s="119"/>
      <c r="H17" s="119">
        <v>311.93279999999999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18">
      <c r="A18" s="119"/>
      <c r="B18" s="119"/>
      <c r="C18" s="119"/>
      <c r="D18" s="119"/>
      <c r="E18" s="144" t="s">
        <v>235</v>
      </c>
      <c r="F18" s="119"/>
      <c r="G18" s="119"/>
      <c r="I18" s="119">
        <v>119.045</v>
      </c>
      <c r="J18" s="119"/>
      <c r="K18" s="119"/>
      <c r="L18" s="119"/>
      <c r="M18" s="119"/>
      <c r="N18" s="119"/>
      <c r="O18" s="119"/>
      <c r="P18" s="119"/>
      <c r="Q18" s="119"/>
      <c r="R18" s="119"/>
    </row>
    <row r="19" spans="1:18">
      <c r="A19" s="119"/>
      <c r="B19" s="119"/>
      <c r="C19" s="119"/>
      <c r="D19" s="119"/>
      <c r="E19" s="144" t="s">
        <v>256</v>
      </c>
      <c r="F19" s="119"/>
      <c r="G19" s="119"/>
      <c r="H19" s="48"/>
      <c r="I19" s="119">
        <v>7.1494</v>
      </c>
      <c r="J19" s="119"/>
      <c r="K19" s="119"/>
      <c r="L19" s="119"/>
      <c r="M19" s="119"/>
      <c r="N19" s="119"/>
      <c r="O19" s="119"/>
      <c r="P19" s="119"/>
      <c r="Q19" s="119"/>
      <c r="R19" s="119"/>
    </row>
    <row r="20" spans="1:18">
      <c r="A20" s="119"/>
      <c r="B20" s="119"/>
      <c r="C20" s="119"/>
      <c r="D20" s="119"/>
      <c r="E20" s="144" t="s">
        <v>259</v>
      </c>
      <c r="F20" s="119"/>
      <c r="G20" s="119"/>
      <c r="H20" s="48"/>
      <c r="I20" s="119">
        <v>10.62</v>
      </c>
      <c r="J20" s="119"/>
      <c r="K20" s="119"/>
      <c r="L20" s="119"/>
      <c r="M20" s="119"/>
      <c r="N20" s="119"/>
      <c r="O20" s="119"/>
      <c r="P20" s="119"/>
      <c r="Q20" s="119"/>
      <c r="R20" s="119"/>
    </row>
    <row r="21" spans="1:18">
      <c r="A21" s="119"/>
      <c r="B21" s="119"/>
      <c r="C21" s="119"/>
      <c r="D21" s="119"/>
      <c r="E21" s="144" t="s">
        <v>267</v>
      </c>
      <c r="F21" s="119"/>
      <c r="G21" s="119"/>
      <c r="H21" s="48"/>
      <c r="I21" s="119"/>
      <c r="J21" s="119">
        <v>1.8</v>
      </c>
      <c r="K21" s="119"/>
      <c r="L21" s="119"/>
      <c r="M21" s="119"/>
      <c r="N21" s="119"/>
      <c r="O21" s="119"/>
      <c r="P21" s="119"/>
      <c r="Q21" s="119"/>
      <c r="R21" s="119"/>
    </row>
    <row r="22" spans="1:18">
      <c r="A22" s="119"/>
      <c r="B22" s="119"/>
      <c r="C22" s="119"/>
      <c r="D22" s="119"/>
      <c r="E22" s="144" t="s">
        <v>291</v>
      </c>
      <c r="F22" s="119"/>
      <c r="G22" s="119"/>
      <c r="H22" s="48"/>
      <c r="I22" s="119"/>
      <c r="J22" s="119">
        <v>3.0720000000000001</v>
      </c>
      <c r="K22" s="119"/>
      <c r="L22" s="119"/>
      <c r="M22" s="119"/>
      <c r="N22" s="119"/>
      <c r="O22" s="119"/>
      <c r="P22" s="119"/>
      <c r="Q22" s="119"/>
      <c r="R22" s="119"/>
    </row>
    <row r="23" spans="1:18">
      <c r="A23" s="119"/>
      <c r="B23" s="119"/>
      <c r="C23" s="119"/>
      <c r="D23" s="119"/>
      <c r="E23" s="144" t="s">
        <v>272</v>
      </c>
      <c r="F23" s="119"/>
      <c r="G23" s="119"/>
      <c r="H23" s="48"/>
      <c r="I23" s="119"/>
      <c r="J23" s="119">
        <v>0.17269999999999999</v>
      </c>
      <c r="K23" s="119"/>
      <c r="L23" s="119"/>
      <c r="M23" s="119"/>
      <c r="N23" s="119"/>
      <c r="O23" s="119"/>
      <c r="P23" s="119"/>
      <c r="Q23" s="119"/>
      <c r="R23" s="119"/>
    </row>
    <row r="24" spans="1:18">
      <c r="A24" s="119"/>
      <c r="B24" s="119"/>
      <c r="C24" s="119"/>
      <c r="D24" s="119"/>
      <c r="E24" s="159" t="s">
        <v>292</v>
      </c>
      <c r="F24" s="119"/>
      <c r="G24" s="119"/>
      <c r="H24" s="48"/>
      <c r="I24" s="119"/>
      <c r="J24" s="119"/>
      <c r="K24" s="119"/>
      <c r="L24" s="119"/>
      <c r="M24" s="119"/>
      <c r="N24" s="119"/>
      <c r="O24" s="119"/>
      <c r="P24" s="119"/>
      <c r="Q24" s="119"/>
      <c r="R24" s="119">
        <v>100000</v>
      </c>
    </row>
    <row r="25" spans="1:18">
      <c r="A25" s="119"/>
      <c r="B25" s="119"/>
      <c r="C25" s="119"/>
      <c r="D25" s="119"/>
      <c r="E25" s="160" t="s">
        <v>293</v>
      </c>
      <c r="F25" s="119"/>
      <c r="G25" s="119"/>
      <c r="H25" s="48"/>
      <c r="I25" s="119"/>
      <c r="J25" s="119"/>
      <c r="K25" s="119"/>
      <c r="L25" s="119"/>
      <c r="M25" s="119"/>
      <c r="N25" s="119"/>
      <c r="O25" s="119"/>
      <c r="P25" s="119"/>
      <c r="Q25" s="119"/>
      <c r="R25" s="119">
        <v>4000</v>
      </c>
    </row>
    <row r="26" spans="1:18">
      <c r="A26" s="119"/>
      <c r="B26" s="119"/>
      <c r="C26" s="119"/>
      <c r="D26" s="119"/>
      <c r="E26" s="15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>
      <c r="A27" s="119"/>
      <c r="B27" s="119"/>
      <c r="C27" s="119"/>
      <c r="D27" s="119"/>
      <c r="E27" s="48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dreamsummit</cp:lastModifiedBy>
  <cp:lastPrinted>2017-01-20T03:37:50Z</cp:lastPrinted>
  <dcterms:created xsi:type="dcterms:W3CDTF">2017-01-20T02:12:47Z</dcterms:created>
  <dcterms:modified xsi:type="dcterms:W3CDTF">2022-09-13T06:55:15Z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