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10" windowHeight="13050" tabRatio="888" activeTab="4"/>
  </bookViews>
  <sheets>
    <sheet name="1.财政拨款收支总表" sheetId="1" r:id="rId1"/>
    <sheet name="2.一般公共预算支出表" sheetId="2" r:id="rId2"/>
    <sheet name="3.一般公共预算基本支出表" sheetId="3" r:id="rId3"/>
    <sheet name="4.“三公”经费预算情况表" sheetId="4" r:id="rId4"/>
    <sheet name="5.政府性基金预算拨款支出预算表" sheetId="5" r:id="rId5"/>
    <sheet name="6部门收支总表" sheetId="6" r:id="rId6"/>
    <sheet name="7.部门收入总表" sheetId="7" r:id="rId7"/>
    <sheet name="8.部门支出总表" sheetId="8" r:id="rId8"/>
  </sheets>
  <definedNames>
    <definedName name="_xlnm.Print_Area" localSheetId="1">'2.一般公共预算支出表'!$A$1:$G$7</definedName>
    <definedName name="_xlnm.Print_Titles" localSheetId="1">'2.一般公共预算支出表'!$1:6</definedName>
    <definedName name="_xlnm.Print_Titles" localSheetId="2">'3.一般公共预算基本支出表'!$1:5</definedName>
    <definedName name="_xlnm.Print_Area" localSheetId="4">'5.政府性基金预算拨款支出预算表'!$A$1:$R$7</definedName>
    <definedName name="_xlnm.Print_Titles" localSheetId="4">'5.政府性基金预算拨款支出预算表'!$1:6</definedName>
    <definedName name="_xlnm.Print_Area" localSheetId="6">'7.部门收入总表'!$A$1:$AE$9</definedName>
    <definedName name="_xlnm.Print_Titles" localSheetId="6">'7.部门收入总表'!$1:8</definedName>
    <definedName name="_xlnm.Print_Titles" localSheetId="7">'8.部门支出总表'!$1:6</definedName>
    <definedName name="_xlnm.Print_Area" localSheetId="5">#N/A</definedName>
  </definedNames>
  <calcPr calcId="144525"/>
  <extLst/>
</workbook>
</file>

<file path=xl/sharedStrings.xml><?xml version="1.0" encoding="utf-8"?>
<sst xmlns="http://schemas.openxmlformats.org/spreadsheetml/2006/main" count="237">
  <si>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</si>
  <si>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</si>
  <si>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</si>
  <si>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</si>
  <si>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</si>
  <si>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</si>
  <si>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</si>
  <si>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</si>
  <si>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</si>
  <si>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</si>
  <si>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</si>
  <si>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</si>
  <si>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</si>
  <si>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</si>
  <si>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</si>
  <si>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</si>
  <si>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</si>
  <si>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</si>
  <si>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</si>
  <si>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</si>
  <si>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</si>
  <si>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</si>
  <si>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</si>
  <si>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</si>
  <si>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</si>
  <si>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</si>
  <si>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</si>
  <si>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</si>
  <si>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</si>
  <si>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</si>
  <si>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</si>
  <si>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</si>
  <si>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</si>
  <si>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</si>
  <si>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</si>
  <si>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</si>
  <si>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</si>
  <si>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</si>
  <si>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</si>
  <si>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</si>
  <si>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</si>
  <si>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</si>
  <si>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</si>
  <si>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</si>
  <si>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</si>
  <si>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</si>
  <si>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</si>
  <si>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</si>
  <si>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</si>
  <si>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</si>
  <si>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</si>
  <si>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</si>
  <si>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</si>
  <si>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</si>
  <si>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</si>
  <si>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</si>
  <si>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</si>
  <si>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</si>
  <si>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</si>
  <si>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</si>
  <si>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</si>
  <si>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</si>
  <si>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06</t>
  </si>
  <si>
    <t>财政事务</t>
  </si>
  <si>
    <t>01</t>
  </si>
  <si>
    <t xml:space="preserve">    行政运行</t>
  </si>
  <si>
    <t>02</t>
  </si>
  <si>
    <t>一般行政管理事务</t>
  </si>
  <si>
    <t>08</t>
  </si>
  <si>
    <t>财政委托业务支出</t>
  </si>
  <si>
    <t>50</t>
  </si>
  <si>
    <t>事业运行</t>
  </si>
  <si>
    <t>99</t>
  </si>
  <si>
    <t>其他财政事务支出</t>
  </si>
  <si>
    <t>208</t>
  </si>
  <si>
    <t>社会保障和就业支出</t>
  </si>
  <si>
    <t>05</t>
  </si>
  <si>
    <t>行政事业单位离退休</t>
  </si>
  <si>
    <t>机关事业单位基本养老保险缴费支出</t>
  </si>
  <si>
    <t>机关事业单位职业年金缴费支出</t>
  </si>
  <si>
    <t>27</t>
  </si>
  <si>
    <t>财政对其他社会保险基金的补助</t>
  </si>
  <si>
    <t>财政对失业保险基金的补助</t>
  </si>
  <si>
    <t>财政对工伤保险基金的补助</t>
  </si>
  <si>
    <t>03</t>
  </si>
  <si>
    <t>财政对生育保险基金的补助</t>
  </si>
  <si>
    <t>210</t>
  </si>
  <si>
    <t>卫生健康支出</t>
  </si>
  <si>
    <t>11</t>
  </si>
  <si>
    <t>行政事业单位医疗</t>
  </si>
  <si>
    <t>行政单位医疗</t>
  </si>
  <si>
    <t>事业单位医疗</t>
  </si>
  <si>
    <t>公务员医疗补助</t>
  </si>
  <si>
    <t>221</t>
  </si>
  <si>
    <t>住房保障支出</t>
  </si>
  <si>
    <t>住房公积金</t>
  </si>
  <si>
    <t xml:space="preserve">  </t>
  </si>
  <si>
    <t>附件3</t>
  </si>
  <si>
    <t>一般公共预算基本支出表</t>
  </si>
  <si>
    <t>经济分类科目</t>
  </si>
  <si>
    <t>2021年基本支出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</si>
  <si>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</si>
  <si>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</si>
  <si>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</si>
  <si>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</si>
  <si>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</si>
  <si>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</si>
  <si>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</si>
  <si>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</si>
  <si>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</si>
  <si>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</si>
  <si>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</si>
  <si>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</si>
  <si>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</si>
  <si>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</si>
  <si>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</si>
  <si>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</si>
  <si>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</si>
  <si>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</si>
  <si>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</si>
  <si>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</si>
  <si>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</si>
  <si>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</si>
  <si>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</si>
  <si>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</si>
  <si>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</si>
  <si>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</si>
  <si>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</si>
  <si>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</si>
  <si>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</si>
  <si>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</si>
  <si>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</si>
  <si>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</si>
  <si>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</si>
  <si>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</si>
  <si>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</si>
  <si>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</si>
  <si>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</si>
  <si>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</si>
  <si>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助学金</t>
  </si>
  <si>
    <t xml:space="preserve">  其他对个人和家庭的补助</t>
  </si>
  <si>
    <t>预算公开04表</t>
  </si>
  <si>
    <t>一般公共预算“三公”经费支出表</t>
  </si>
  <si>
    <t xml:space="preserve">              </t>
  </si>
  <si>
    <t xml:space="preserve">     单位：万元</t>
  </si>
  <si>
    <t>2021年预算数</t>
  </si>
  <si>
    <t>2020年预算数</t>
  </si>
  <si>
    <t>其中：一般公共预算安排数增减对比</t>
  </si>
  <si>
    <t>2021年预算数（全口径）</t>
  </si>
  <si>
    <t>其中：一般公共预算安排预算数</t>
  </si>
  <si>
    <t>2020年预算数（全口径）</t>
  </si>
  <si>
    <t>增减额</t>
  </si>
  <si>
    <t>增减率</t>
  </si>
  <si>
    <t>增减原因</t>
  </si>
  <si>
    <t>0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</si>
  <si>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</si>
  <si>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</si>
  <si>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</si>
  <si>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</si>
  <si>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</si>
  <si>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t>注：</t>
    </r>
    <r>
      <rPr>
        <sz val="11"/>
        <color indexed="8"/>
        <rFont val="Times New Roman"/>
        <charset val="134"/>
      </rPr>
      <t>2021</t>
    </r>
    <r>
      <rPr>
        <sz val="11"/>
        <color indexed="8"/>
        <rFont val="宋体"/>
        <charset val="134"/>
      </rPr>
      <t>年不安排“三公”经费及会议费和培训费预算，因此本表无数据。</t>
    </r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</si>
  <si>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</si>
  <si>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</si>
  <si>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</si>
  <si>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</si>
  <si>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</si>
  <si>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</si>
  <si>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</si>
  <si>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</si>
  <si>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</si>
  <si>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</si>
  <si>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</si>
  <si>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</si>
  <si>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无</t>
  </si>
  <si>
    <t>注：2021年无政府性基金预算支出，故此表无数据。</t>
  </si>
  <si>
    <t>2021年玉东新区收支预算总表</t>
  </si>
  <si>
    <t>表一：</t>
  </si>
  <si>
    <t xml:space="preserve">收 入 项 目 </t>
  </si>
  <si>
    <t>2021年部门预算数</t>
  </si>
  <si>
    <t>备    注</t>
  </si>
  <si>
    <t>支 出 项 目</t>
  </si>
  <si>
    <t>一、一般预算拨款收入</t>
  </si>
  <si>
    <t>一、一般预算拨款支出</t>
  </si>
  <si>
    <t xml:space="preserve">    经费拨款</t>
  </si>
  <si>
    <t xml:space="preserve">    纳入预算管理的非税收入</t>
  </si>
  <si>
    <t xml:space="preserve">    纳入预算管理的非税收入安排的资金</t>
  </si>
  <si>
    <t>二、纳入预算管理的政府性基金</t>
  </si>
  <si>
    <t>三、预算外</t>
  </si>
  <si>
    <t>　　财政专户部分</t>
  </si>
  <si>
    <t>　　其它预算外收入</t>
  </si>
  <si>
    <t>　　其它预算外支出</t>
  </si>
  <si>
    <t>四、上级补助</t>
  </si>
  <si>
    <t>本年收入合计</t>
  </si>
  <si>
    <t>本年支出合计</t>
  </si>
  <si>
    <t>上年结转、结余</t>
  </si>
  <si>
    <t>结转下年</t>
  </si>
  <si>
    <t>收入总计</t>
  </si>
  <si>
    <t>支出总计</t>
  </si>
  <si>
    <t>注：本表“行政事业单位预算外收入”=财政预算外专户拨付到单位的所有收入，包括全额财政供给经费单位的事业收入、经营服务收入、其他收入，不包含征集政府调控资金和下岗职工再就业资金部分。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</si>
  <si>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</si>
  <si>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</si>
  <si>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</si>
  <si>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</si>
  <si>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</si>
  <si>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</si>
  <si>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</si>
  <si>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</si>
  <si>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</si>
  <si>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</si>
  <si>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</si>
  <si>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</si>
  <si>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</si>
  <si>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</si>
  <si>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</si>
  <si>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</si>
  <si>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</si>
  <si>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</si>
  <si>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</si>
  <si>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</si>
  <si>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</si>
  <si>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</si>
  <si>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</si>
  <si>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</si>
  <si>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</si>
  <si>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</si>
  <si>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玉林市玉东区财政局</t>
  </si>
  <si>
    <t xml:space="preserve">  财政局本级</t>
  </si>
  <si>
    <t xml:space="preserve">  国库支付中心</t>
  </si>
  <si>
    <t xml:space="preserve">  非税局</t>
  </si>
  <si>
    <t>附件8</t>
  </si>
  <si>
    <t>预算公开08表</t>
  </si>
  <si>
    <t>部门支出总表</t>
  </si>
  <si>
    <t>209</t>
  </si>
  <si>
    <t>基本医疗保险</t>
  </si>
  <si>
    <t>在职住房公积金</t>
  </si>
  <si>
    <t>行政运行</t>
  </si>
  <si>
    <t>机关事业单位养老保险费</t>
  </si>
</sst>
</file>

<file path=xl/styles.xml><?xml version="1.0" encoding="utf-8"?>
<styleSheet xmlns="http://schemas.openxmlformats.org/spreadsheetml/2006/main">
  <numFmts count="30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;[Red]\-#,##0.00\ "/>
    <numFmt numFmtId="177" formatCode="#,##0;\(#,##0\)"/>
    <numFmt numFmtId="178" formatCode="_-&quot;$&quot;\ * #,##0.00_-;_-&quot;$&quot;\ * #,##0.00\-;_-&quot;$&quot;\ * &quot;-&quot;??_-;_-@_-"/>
    <numFmt numFmtId="179" formatCode="_(&quot;$&quot;* #,##0.00_);_(&quot;$&quot;* \(#,##0.00\);_(&quot;$&quot;* &quot;-&quot;??_);_(@_)"/>
    <numFmt numFmtId="180" formatCode="#,##0.0_);\(#,##0.0\)"/>
    <numFmt numFmtId="181" formatCode="_-* #,##0.00&quot;$&quot;_-;\-* #,##0.00&quot;$&quot;_-;_-* &quot;-&quot;??&quot;$&quot;_-;_-@_-"/>
    <numFmt numFmtId="182" formatCode="&quot;$&quot;\ #,##0.00_-;[Red]&quot;$&quot;\ #,##0.00\-"/>
    <numFmt numFmtId="183" formatCode="#,##0;\-#,##0;&quot;-&quot;"/>
    <numFmt numFmtId="184" formatCode="_-&quot;$&quot;\ * #,##0_-;_-&quot;$&quot;\ * #,##0\-;_-&quot;$&quot;\ * &quot;-&quot;_-;_-@_-"/>
    <numFmt numFmtId="185" formatCode="0.00_ "/>
    <numFmt numFmtId="186" formatCode="_-* #,##0.00_$_-;\-* #,##0.00_$_-;_-* &quot;-&quot;??_$_-;_-@_-"/>
    <numFmt numFmtId="187" formatCode="&quot;$&quot;#,##0_);[Red]\(&quot;$&quot;#,##0\)"/>
    <numFmt numFmtId="188" formatCode="_(&quot;$&quot;* #,##0_);_(&quot;$&quot;* \(#,##0\);_(&quot;$&quot;* &quot;-&quot;_);_(@_)"/>
    <numFmt numFmtId="189" formatCode="_-* #,##0.00_-;\-* #,##0.00_-;_-* &quot;-&quot;??_-;_-@_-"/>
    <numFmt numFmtId="190" formatCode="\$#,##0.00;\(\$#,##0.00\)"/>
    <numFmt numFmtId="191" formatCode="#,##0.0000"/>
    <numFmt numFmtId="192" formatCode="_-&quot;$&quot;* #,##0_-;\-&quot;$&quot;* #,##0_-;_-&quot;$&quot;* &quot;-&quot;_-;_-@_-"/>
    <numFmt numFmtId="193" formatCode="&quot;$&quot;\ #,##0_-;[Red]&quot;$&quot;\ #,##0\-"/>
    <numFmt numFmtId="194" formatCode="#\ ??/??"/>
    <numFmt numFmtId="195" formatCode="_-* #,##0_$_-;\-* #,##0_$_-;_-* &quot;-&quot;_$_-;_-@_-"/>
    <numFmt numFmtId="196" formatCode="&quot;$&quot;#,##0.00_);[Red]\(&quot;$&quot;#,##0.00\)"/>
    <numFmt numFmtId="197" formatCode="\$#,##0;\(\$#,##0\)"/>
    <numFmt numFmtId="198" formatCode="_-* #,##0&quot;$&quot;_-;\-* #,##0&quot;$&quot;_-;_-* &quot;-&quot;&quot;$&quot;_-;_-@_-"/>
    <numFmt numFmtId="199" formatCode="0.0"/>
    <numFmt numFmtId="200" formatCode="yy\.mm\.dd"/>
    <numFmt numFmtId="201" formatCode="#,##0.00_ "/>
  </numFmts>
  <fonts count="100"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sz val="11"/>
      <color indexed="8"/>
      <name val="宋体"/>
      <charset val="134"/>
    </font>
    <font>
      <sz val="16"/>
      <name val="宋体"/>
      <charset val="134"/>
    </font>
    <font>
      <sz val="12"/>
      <color indexed="10"/>
      <name val="宋体"/>
      <charset val="134"/>
    </font>
    <font>
      <sz val="9"/>
      <color indexed="8"/>
      <name val="宋体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0.5"/>
      <color indexed="20"/>
      <name val="宋体"/>
      <charset val="134"/>
    </font>
    <font>
      <sz val="11"/>
      <color indexed="20"/>
      <name val="宋体"/>
      <charset val="134"/>
    </font>
    <font>
      <sz val="12"/>
      <color indexed="16"/>
      <name val="宋体"/>
      <charset val="134"/>
    </font>
    <font>
      <sz val="12"/>
      <color indexed="2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b/>
      <sz val="18"/>
      <color indexed="56"/>
      <name val="宋体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11"/>
      <color indexed="9"/>
      <name val="Calibri"/>
      <charset val="134"/>
    </font>
    <font>
      <sz val="12"/>
      <color indexed="9"/>
      <name val="楷体_GB2312"/>
      <charset val="134"/>
    </font>
    <font>
      <sz val="10"/>
      <color indexed="8"/>
      <name val="MS Sans Serif"/>
      <charset val="134"/>
    </font>
    <font>
      <sz val="10.5"/>
      <color indexed="17"/>
      <name val="宋体"/>
      <charset val="134"/>
    </font>
    <font>
      <b/>
      <sz val="11"/>
      <color indexed="52"/>
      <name val="宋体"/>
      <charset val="134"/>
    </font>
    <font>
      <sz val="12"/>
      <color indexed="17"/>
      <name val="楷体_GB2312"/>
      <charset val="134"/>
    </font>
    <font>
      <sz val="11"/>
      <color indexed="10"/>
      <name val="宋体"/>
      <charset val="134"/>
    </font>
    <font>
      <sz val="10"/>
      <name val="Helv"/>
      <charset val="134"/>
    </font>
    <font>
      <sz val="10"/>
      <name val="Geneva"/>
      <charset val="134"/>
    </font>
    <font>
      <b/>
      <sz val="15"/>
      <color indexed="56"/>
      <name val="Calibri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sz val="12"/>
      <color indexed="8"/>
      <name val="楷体_GB2312"/>
      <charset val="134"/>
    </font>
    <font>
      <sz val="8"/>
      <name val="Arial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2"/>
      <color indexed="8"/>
      <name val="宋体"/>
      <charset val="134"/>
    </font>
    <font>
      <sz val="11"/>
      <color indexed="52"/>
      <name val="Calibri"/>
      <charset val="134"/>
    </font>
    <font>
      <i/>
      <sz val="11"/>
      <color indexed="23"/>
      <name val="Calibri"/>
      <charset val="134"/>
    </font>
    <font>
      <sz val="10"/>
      <color indexed="8"/>
      <name val="Arial"/>
      <charset val="134"/>
    </font>
    <font>
      <b/>
      <sz val="13"/>
      <color indexed="56"/>
      <name val="宋体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sz val="11"/>
      <color indexed="17"/>
      <name val="Calibri"/>
      <charset val="134"/>
    </font>
    <font>
      <b/>
      <sz val="15"/>
      <color indexed="56"/>
      <name val="宋体"/>
      <charset val="134"/>
    </font>
    <font>
      <sz val="12"/>
      <name val="Arial"/>
      <charset val="134"/>
    </font>
    <font>
      <b/>
      <sz val="12"/>
      <name val="Arial"/>
      <charset val="134"/>
    </font>
    <font>
      <b/>
      <sz val="11"/>
      <color indexed="9"/>
      <name val="Calibri"/>
      <charset val="134"/>
    </font>
    <font>
      <sz val="11"/>
      <color indexed="52"/>
      <name val="宋体"/>
      <charset val="134"/>
    </font>
    <font>
      <b/>
      <sz val="10"/>
      <name val="MS Sans Serif"/>
      <charset val="134"/>
    </font>
    <font>
      <sz val="12"/>
      <color indexed="20"/>
      <name val="楷体_GB2312"/>
      <charset val="134"/>
    </font>
    <font>
      <sz val="12"/>
      <color indexed="10"/>
      <name val="楷体_GB2312"/>
      <charset val="134"/>
    </font>
    <font>
      <b/>
      <sz val="11"/>
      <color indexed="63"/>
      <name val="宋体"/>
      <charset val="134"/>
    </font>
    <font>
      <sz val="11"/>
      <color indexed="20"/>
      <name val="Calibri"/>
      <charset val="134"/>
    </font>
    <font>
      <sz val="11"/>
      <color indexed="62"/>
      <name val="Calibri"/>
      <charset val="134"/>
    </font>
    <font>
      <sz val="8"/>
      <name val="Times New Roman"/>
      <charset val="134"/>
    </font>
    <font>
      <sz val="11"/>
      <color indexed="10"/>
      <name val="Calibri"/>
      <charset val="134"/>
    </font>
    <font>
      <b/>
      <sz val="10"/>
      <name val="Tms Rmn"/>
      <charset val="134"/>
    </font>
    <font>
      <sz val="12"/>
      <name val="Helv"/>
      <charset val="134"/>
    </font>
    <font>
      <sz val="11"/>
      <color indexed="60"/>
      <name val="Calibri"/>
      <charset val="134"/>
    </font>
    <font>
      <u/>
      <sz val="12"/>
      <color indexed="36"/>
      <name val="宋体"/>
      <charset val="134"/>
    </font>
    <font>
      <b/>
      <sz val="11"/>
      <color indexed="52"/>
      <name val="Calibri"/>
      <charset val="134"/>
    </font>
    <font>
      <sz val="11"/>
      <color indexed="60"/>
      <name val="宋体"/>
      <charset val="134"/>
    </font>
    <font>
      <b/>
      <sz val="18"/>
      <name val="Arial"/>
      <charset val="134"/>
    </font>
    <font>
      <b/>
      <sz val="18"/>
      <color indexed="56"/>
      <name val="Cambria"/>
      <charset val="134"/>
    </font>
    <font>
      <b/>
      <sz val="13"/>
      <color indexed="56"/>
      <name val="楷体_GB2312"/>
      <charset val="134"/>
    </font>
    <font>
      <b/>
      <sz val="11"/>
      <color indexed="63"/>
      <name val="Calibri"/>
      <charset val="134"/>
    </font>
    <font>
      <sz val="11"/>
      <name val="宋体"/>
      <charset val="134"/>
    </font>
    <font>
      <b/>
      <sz val="11"/>
      <color indexed="8"/>
      <name val="Calibri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name val="바탕체"/>
      <charset val="134"/>
    </font>
    <font>
      <sz val="12"/>
      <name val="官帕眉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12"/>
      <color indexed="52"/>
      <name val="楷体_GB2312"/>
      <charset val="134"/>
    </font>
    <font>
      <b/>
      <sz val="9"/>
      <name val="Arial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  <font>
      <sz val="10"/>
      <name val="MS Sans Serif"/>
      <charset val="134"/>
    </font>
    <font>
      <sz val="11"/>
      <color indexed="8"/>
      <name val="Times New Roman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36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4"/>
        <bgColor indexed="54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6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96"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25" fillId="0" borderId="0">
      <alignment vertical="center"/>
    </xf>
    <xf numFmtId="0" fontId="20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3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1" fillId="0" borderId="0">
      <alignment vertical="center"/>
    </xf>
    <xf numFmtId="0" fontId="17" fillId="4" borderId="0" applyNumberFormat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12" borderId="0" applyNumberFormat="0" applyBorder="0" applyAlignment="0" applyProtection="0">
      <alignment vertical="center"/>
    </xf>
    <xf numFmtId="0" fontId="1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8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>
      <alignment vertical="center"/>
      <protection locked="0"/>
    </xf>
    <xf numFmtId="0" fontId="1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7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0" borderId="18" applyNumberFormat="0" applyFill="0" applyAlignment="0" applyProtection="0">
      <alignment vertical="center"/>
    </xf>
    <xf numFmtId="49" fontId="19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48" fillId="3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20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8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40" fillId="0" borderId="1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37" fontId="54" fillId="0" borderId="0">
      <alignment vertical="center"/>
    </xf>
    <xf numFmtId="0" fontId="34" fillId="22" borderId="14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7" fillId="19" borderId="14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40" fillId="0" borderId="18" applyNumberFormat="0" applyFill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41" fillId="31" borderId="16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4" fontId="19" fillId="0" borderId="0" applyFont="0" applyFill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180" fontId="53" fillId="36" borderId="0">
      <alignment vertical="center"/>
    </xf>
    <xf numFmtId="0" fontId="6" fillId="2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22" borderId="14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190" fontId="1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193" fontId="25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40" fillId="0" borderId="18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187" fontId="19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64" fillId="22" borderId="22" applyNumberForma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40" fontId="19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9" fillId="33" borderId="20" applyNumberFormat="0" applyFon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3" fontId="19" fillId="0" borderId="0" applyFont="0" applyFill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14" fontId="67" fillId="0" borderId="0">
      <alignment horizontal="center" vertical="center" wrapText="1"/>
      <protection locked="0"/>
    </xf>
    <xf numFmtId="0" fontId="29" fillId="2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4" fillId="22" borderId="14" applyNumberForma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69" fillId="40" borderId="13">
      <alignment vertical="center"/>
      <protection locked="0"/>
    </xf>
    <xf numFmtId="0" fontId="46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70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71" fillId="4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7" fillId="0" borderId="0">
      <alignment vertical="center"/>
      <protection locked="0"/>
    </xf>
    <xf numFmtId="0" fontId="16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15" fontId="19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10" fontId="19" fillId="0" borderId="0" applyFont="0" applyFill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64" fillId="22" borderId="22" applyNumberFormat="0" applyAlignment="0" applyProtection="0">
      <alignment vertical="center"/>
    </xf>
    <xf numFmtId="180" fontId="70" fillId="42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0" borderId="0" applyNumberFormat="0" applyFont="0" applyFill="0" applyBorder="0" applyAlignment="0" applyProtection="0">
      <alignment horizontal="left"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9" fillId="33" borderId="20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7" fillId="19" borderId="14" applyNumberFormat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1" fillId="31" borderId="16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1" fillId="31" borderId="16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1" fillId="0" borderId="21">
      <alignment horizontal="center" vertical="center"/>
    </xf>
    <xf numFmtId="0" fontId="23" fillId="9" borderId="0" applyNumberFormat="0" applyBorder="0" applyAlignment="0" applyProtection="0">
      <alignment vertical="center"/>
    </xf>
    <xf numFmtId="0" fontId="41" fillId="31" borderId="16" applyNumberFormat="0" applyAlignment="0" applyProtection="0">
      <alignment vertical="center"/>
    </xf>
    <xf numFmtId="0" fontId="73" fillId="22" borderId="14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4" fillId="4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5" fillId="0" borderId="3" applyNumberFormat="0" applyFill="0" applyProtection="0">
      <alignment horizontal="right" vertical="center"/>
    </xf>
    <xf numFmtId="0" fontId="17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177" fontId="11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30" fillId="25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9" fillId="43" borderId="0" applyNumberFormat="0" applyFon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58" fillId="0" borderId="23" applyNumberFormat="0" applyAlignment="0" applyProtection="0">
      <alignment horizontal="left" vertical="center"/>
    </xf>
    <xf numFmtId="0" fontId="29" fillId="2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5" fillId="0" borderId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8" fillId="0" borderId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67" fillId="0" borderId="0">
      <alignment horizontal="center" vertical="center" wrapText="1"/>
      <protection locked="0"/>
    </xf>
    <xf numFmtId="0" fontId="22" fillId="8" borderId="0" applyNumberFormat="0" applyBorder="0" applyAlignment="0" applyProtection="0">
      <alignment vertical="center"/>
    </xf>
    <xf numFmtId="4" fontId="19" fillId="0" borderId="0" applyFont="0" applyFill="0" applyBorder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8" fillId="0" borderId="0">
      <alignment vertical="center"/>
    </xf>
    <xf numFmtId="0" fontId="22" fillId="8" borderId="0" applyNumberFormat="0" applyBorder="0" applyAlignment="0" applyProtection="0">
      <alignment vertical="center"/>
    </xf>
    <xf numFmtId="183" fontId="51" fillId="0" borderId="0" applyFill="0" applyBorder="0" applyAlignment="0">
      <alignment vertical="center"/>
    </xf>
    <xf numFmtId="0" fontId="36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4" fillId="22" borderId="14" applyNumberFormat="0" applyAlignment="0" applyProtection="0">
      <alignment vertical="center"/>
    </xf>
    <xf numFmtId="0" fontId="1" fillId="0" borderId="0">
      <alignment vertical="center"/>
    </xf>
    <xf numFmtId="0" fontId="34" fillId="22" borderId="14" applyNumberFormat="0" applyAlignment="0" applyProtection="0">
      <alignment vertical="center"/>
    </xf>
    <xf numFmtId="0" fontId="64" fillId="22" borderId="22" applyNumberForma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9" fillId="31" borderId="16" applyNumberForma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1" fillId="31" borderId="16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189" fontId="19" fillId="0" borderId="0" applyFont="0" applyFill="0" applyBorder="0" applyAlignment="0" applyProtection="0">
      <alignment vertical="center"/>
    </xf>
    <xf numFmtId="192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7" fillId="0" borderId="0" applyProtection="0">
      <alignment vertical="center"/>
    </xf>
    <xf numFmtId="197" fontId="11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64" fillId="22" borderId="22" applyNumberFormat="0" applyAlignment="0" applyProtection="0">
      <alignment vertical="center"/>
    </xf>
    <xf numFmtId="0" fontId="8" fillId="0" borderId="0">
      <alignment vertical="center"/>
    </xf>
    <xf numFmtId="0" fontId="25" fillId="0" borderId="0">
      <alignment vertical="center"/>
    </xf>
    <xf numFmtId="2" fontId="57" fillId="0" borderId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60" fillId="0" borderId="19" applyNumberFormat="0" applyFill="0" applyAlignment="0" applyProtection="0">
      <alignment vertical="center"/>
    </xf>
    <xf numFmtId="0" fontId="16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7" fillId="0" borderId="17" applyNumberFormat="0" applyFill="0" applyAlignment="0" applyProtection="0">
      <alignment vertical="center"/>
    </xf>
    <xf numFmtId="0" fontId="74" fillId="4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58" fillId="0" borderId="6">
      <alignment horizontal="left" vertical="center"/>
    </xf>
    <xf numFmtId="0" fontId="22" fillId="5" borderId="0" applyNumberFormat="0" applyBorder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78" fillId="22" borderId="22" applyNumberFormat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6" fillId="19" borderId="1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3" fillId="33" borderId="1" applyNumberFormat="0" applyBorder="0" applyAlignment="0" applyProtection="0">
      <alignment vertical="center"/>
    </xf>
    <xf numFmtId="0" fontId="47" fillId="19" borderId="14" applyNumberFormat="0" applyAlignment="0" applyProtection="0">
      <alignment vertical="center"/>
    </xf>
    <xf numFmtId="0" fontId="47" fillId="19" borderId="14" applyNumberFormat="0" applyAlignment="0" applyProtection="0">
      <alignment vertical="center"/>
    </xf>
    <xf numFmtId="0" fontId="47" fillId="19" borderId="14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4" fontId="19" fillId="0" borderId="0" applyFont="0" applyFill="0" applyBorder="0" applyAlignment="0" applyProtection="0">
      <alignment vertical="center"/>
    </xf>
    <xf numFmtId="196" fontId="1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4" fillId="41" borderId="0" applyNumberFormat="0" applyBorder="0" applyAlignment="0" applyProtection="0">
      <alignment vertical="center"/>
    </xf>
    <xf numFmtId="0" fontId="74" fillId="4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74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35" fillId="4" borderId="0" applyNumberFormat="0" applyBorder="0" applyAlignment="0" applyProtection="0">
      <alignment vertical="center"/>
    </xf>
    <xf numFmtId="0" fontId="37" fillId="0" borderId="0">
      <alignment vertical="center"/>
    </xf>
    <xf numFmtId="0" fontId="19" fillId="33" borderId="20" applyNumberFormat="0" applyFont="0" applyAlignment="0" applyProtection="0">
      <alignment vertical="center"/>
    </xf>
    <xf numFmtId="194" fontId="19" fillId="0" borderId="0" applyFont="0" applyFill="0" applyProtection="0">
      <alignment vertical="center"/>
    </xf>
    <xf numFmtId="0" fontId="19" fillId="33" borderId="20" applyNumberFormat="0" applyFont="0" applyAlignment="0" applyProtection="0">
      <alignment vertical="center"/>
    </xf>
    <xf numFmtId="1" fontId="79" fillId="0" borderId="1">
      <alignment vertical="center"/>
      <protection locked="0"/>
    </xf>
    <xf numFmtId="188" fontId="19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33" borderId="20" applyNumberFormat="0" applyFont="0" applyAlignment="0" applyProtection="0">
      <alignment vertical="center"/>
    </xf>
    <xf numFmtId="0" fontId="64" fillId="22" borderId="22" applyNumberFormat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69" fillId="40" borderId="13">
      <alignment vertical="center"/>
      <protection locked="0"/>
    </xf>
    <xf numFmtId="0" fontId="1" fillId="0" borderId="0">
      <alignment vertical="center"/>
    </xf>
    <xf numFmtId="0" fontId="69" fillId="40" borderId="13">
      <alignment vertical="center"/>
      <protection locked="0"/>
    </xf>
    <xf numFmtId="0" fontId="27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8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81" fillId="0" borderId="15" applyNumberFormat="0" applyFill="0" applyAlignment="0" applyProtection="0">
      <alignment vertical="center"/>
    </xf>
    <xf numFmtId="0" fontId="1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82" fillId="0" borderId="18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83" fillId="0" borderId="3" applyNumberFormat="0" applyFill="0" applyProtection="0">
      <alignment horizontal="center"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7" applyNumberFormat="0" applyFill="0" applyProtection="0">
      <alignment horizontal="center" vertical="center"/>
    </xf>
    <xf numFmtId="0" fontId="6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86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87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88" fillId="22" borderId="22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1" fontId="25" fillId="0" borderId="7" applyFill="0" applyProtection="0">
      <alignment horizontal="center"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89" fillId="19" borderId="14" applyNumberFormat="0" applyAlignment="0" applyProtection="0">
      <alignment vertical="center"/>
    </xf>
    <xf numFmtId="0" fontId="6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90" fillId="0" borderId="24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200" fontId="25" fillId="0" borderId="7" applyFill="0" applyProtection="0">
      <alignment horizontal="right"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6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99" fontId="79" fillId="0" borderId="1">
      <alignment vertical="center"/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99" fontId="79" fillId="0" borderId="1">
      <alignment vertical="center"/>
      <protection locked="0"/>
    </xf>
    <xf numFmtId="0" fontId="1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5" fillId="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195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top"/>
      <protection locked="0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99" fontId="79" fillId="0" borderId="1">
      <alignment vertical="center"/>
      <protection locked="0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top"/>
      <protection locked="0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top"/>
      <protection locked="0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92" fillId="22" borderId="14" applyNumberFormat="0" applyAlignment="0" applyProtection="0">
      <alignment vertical="center"/>
    </xf>
    <xf numFmtId="0" fontId="94" fillId="31" borderId="16" applyNumberFormat="0" applyAlignment="0" applyProtection="0">
      <alignment vertical="center"/>
    </xf>
    <xf numFmtId="0" fontId="85" fillId="0" borderId="7" applyNumberFormat="0" applyFill="0" applyProtection="0">
      <alignment horizontal="left" vertical="center"/>
    </xf>
    <xf numFmtId="0" fontId="95" fillId="0" borderId="19" applyNumberFormat="0" applyFill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198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5" fillId="0" borderId="3" applyNumberFormat="0" applyFill="0" applyProtection="0">
      <alignment horizontal="left" vertical="center"/>
    </xf>
    <xf numFmtId="0" fontId="96" fillId="41" borderId="0" applyNumberFormat="0" applyBorder="0" applyAlignment="0" applyProtection="0">
      <alignment vertical="center"/>
    </xf>
    <xf numFmtId="1" fontId="79" fillId="0" borderId="1">
      <alignment vertical="center"/>
      <protection locked="0"/>
    </xf>
    <xf numFmtId="1" fontId="79" fillId="0" borderId="1">
      <alignment vertical="center"/>
      <protection locked="0"/>
    </xf>
    <xf numFmtId="1" fontId="79" fillId="0" borderId="1">
      <alignment vertical="center"/>
      <protection locked="0"/>
    </xf>
    <xf numFmtId="1" fontId="79" fillId="0" borderId="1">
      <alignment vertical="center"/>
      <protection locked="0"/>
    </xf>
    <xf numFmtId="1" fontId="79" fillId="0" borderId="1">
      <alignment vertical="center"/>
      <protection locked="0"/>
    </xf>
    <xf numFmtId="1" fontId="79" fillId="0" borderId="1">
      <alignment vertical="center"/>
      <protection locked="0"/>
    </xf>
    <xf numFmtId="1" fontId="79" fillId="0" borderId="1">
      <alignment vertical="center"/>
      <protection locked="0"/>
    </xf>
    <xf numFmtId="0" fontId="97" fillId="0" borderId="0">
      <alignment vertical="center"/>
    </xf>
    <xf numFmtId="199" fontId="79" fillId="0" borderId="1">
      <alignment vertical="center"/>
      <protection locked="0"/>
    </xf>
    <xf numFmtId="199" fontId="79" fillId="0" borderId="1">
      <alignment vertical="center"/>
      <protection locked="0"/>
    </xf>
    <xf numFmtId="199" fontId="79" fillId="0" borderId="1">
      <alignment vertical="center"/>
      <protection locked="0"/>
    </xf>
    <xf numFmtId="199" fontId="79" fillId="0" borderId="1">
      <alignment vertical="center"/>
      <protection locked="0"/>
    </xf>
    <xf numFmtId="199" fontId="79" fillId="0" borderId="1">
      <alignment vertical="center"/>
      <protection locked="0"/>
    </xf>
    <xf numFmtId="0" fontId="25" fillId="0" borderId="0">
      <alignment vertical="center"/>
    </xf>
    <xf numFmtId="0" fontId="9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3" borderId="20" applyNumberFormat="0" applyFont="0" applyAlignment="0" applyProtection="0">
      <alignment vertical="center"/>
    </xf>
    <xf numFmtId="0" fontId="0" fillId="33" borderId="20" applyNumberFormat="0" applyFont="0" applyAlignment="0" applyProtection="0">
      <alignment vertical="center"/>
    </xf>
    <xf numFmtId="0" fontId="0" fillId="33" borderId="20" applyNumberFormat="0" applyFont="0" applyAlignment="0" applyProtection="0">
      <alignment vertical="center"/>
    </xf>
    <xf numFmtId="0" fontId="0" fillId="33" borderId="20" applyNumberFormat="0" applyFont="0" applyAlignment="0" applyProtection="0">
      <alignment vertical="center"/>
    </xf>
    <xf numFmtId="0" fontId="0" fillId="33" borderId="20" applyNumberFormat="0" applyFont="0" applyAlignment="0" applyProtection="0">
      <alignment vertical="center"/>
    </xf>
    <xf numFmtId="0" fontId="0" fillId="33" borderId="20" applyNumberFormat="0" applyFont="0" applyAlignment="0" applyProtection="0">
      <alignment vertical="center"/>
    </xf>
    <xf numFmtId="0" fontId="0" fillId="33" borderId="20" applyNumberFormat="0" applyFont="0" applyAlignment="0" applyProtection="0">
      <alignment vertical="center"/>
    </xf>
    <xf numFmtId="0" fontId="0" fillId="33" borderId="20" applyNumberFormat="0" applyFont="0" applyAlignment="0" applyProtection="0">
      <alignment vertical="center"/>
    </xf>
    <xf numFmtId="4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</cellStyleXfs>
  <cellXfs count="304">
    <xf numFmtId="0" fontId="0" fillId="0" borderId="0" xfId="0">
      <alignment vertical="center"/>
    </xf>
    <xf numFmtId="0" fontId="1" fillId="0" borderId="0" xfId="1436" applyFill="1" applyAlignment="1">
      <alignment vertical="center" wrapText="1"/>
    </xf>
    <xf numFmtId="0" fontId="1" fillId="0" borderId="0" xfId="1436" applyFill="1" applyAlignment="1"/>
    <xf numFmtId="0" fontId="1" fillId="0" borderId="0" xfId="1436" applyFill="1" applyAlignment="1"/>
    <xf numFmtId="0" fontId="1" fillId="0" borderId="0" xfId="1436" applyFill="1" applyAlignment="1"/>
    <xf numFmtId="0" fontId="1" fillId="0" borderId="0" xfId="1436" applyFill="1" applyAlignment="1"/>
    <xf numFmtId="185" fontId="1" fillId="0" borderId="0" xfId="1436" applyNumberFormat="1" applyFill="1" applyAlignment="1"/>
    <xf numFmtId="0" fontId="1" fillId="0" borderId="0" xfId="1436" applyFill="1" applyAlignment="1"/>
    <xf numFmtId="0" fontId="2" fillId="0" borderId="0" xfId="1436" applyFont="1" applyFill="1" applyAlignment="1"/>
    <xf numFmtId="0" fontId="3" fillId="0" borderId="0" xfId="1436" applyFont="1" applyFill="1" applyAlignment="1">
      <alignment horizontal="center"/>
    </xf>
    <xf numFmtId="185" fontId="3" fillId="0" borderId="0" xfId="1436" applyNumberFormat="1" applyFont="1" applyFill="1" applyAlignment="1">
      <alignment horizontal="center"/>
    </xf>
    <xf numFmtId="0" fontId="2" fillId="0" borderId="0" xfId="1436" applyFont="1" applyFill="1" applyAlignment="1">
      <alignment vertical="center" wrapText="1"/>
    </xf>
    <xf numFmtId="185" fontId="2" fillId="0" borderId="0" xfId="1436" applyNumberFormat="1" applyFont="1" applyFill="1" applyAlignment="1">
      <alignment vertical="center" wrapText="1"/>
    </xf>
    <xf numFmtId="0" fontId="2" fillId="0" borderId="1" xfId="1436" applyFont="1" applyFill="1" applyBorder="1" applyAlignment="1">
      <alignment horizontal="center" vertical="center" wrapText="1"/>
    </xf>
    <xf numFmtId="0" fontId="2" fillId="0" borderId="2" xfId="1436" applyFont="1" applyFill="1" applyBorder="1" applyAlignment="1">
      <alignment horizontal="center" vertical="center" wrapText="1"/>
    </xf>
    <xf numFmtId="185" fontId="2" fillId="0" borderId="1" xfId="1436" applyNumberFormat="1" applyFont="1" applyFill="1" applyBorder="1" applyAlignment="1">
      <alignment horizontal="center" vertical="center" wrapText="1"/>
    </xf>
    <xf numFmtId="0" fontId="2" fillId="0" borderId="3" xfId="1436" applyFont="1" applyFill="1" applyBorder="1" applyAlignment="1">
      <alignment horizontal="center" vertical="center" wrapText="1"/>
    </xf>
    <xf numFmtId="0" fontId="2" fillId="0" borderId="1" xfId="1436" applyFont="1" applyFill="1" applyBorder="1" applyAlignment="1">
      <alignment vertical="center" wrapText="1"/>
    </xf>
    <xf numFmtId="0" fontId="2" fillId="0" borderId="4" xfId="1436" applyFont="1" applyFill="1" applyBorder="1" applyAlignment="1">
      <alignment horizontal="center" vertical="center" wrapText="1"/>
    </xf>
    <xf numFmtId="49" fontId="2" fillId="0" borderId="1" xfId="1436" applyNumberFormat="1" applyFont="1" applyFill="1" applyBorder="1" applyAlignment="1">
      <alignment horizontal="center" vertical="center" wrapText="1"/>
    </xf>
    <xf numFmtId="0" fontId="4" fillId="0" borderId="1" xfId="742" applyFont="1" applyFill="1" applyBorder="1" applyAlignment="1">
      <alignment vertical="center"/>
    </xf>
    <xf numFmtId="49" fontId="4" fillId="0" borderId="1" xfId="742" applyNumberFormat="1" applyFont="1" applyFill="1" applyBorder="1" applyAlignment="1">
      <alignment vertical="center"/>
    </xf>
    <xf numFmtId="0" fontId="5" fillId="0" borderId="4" xfId="742" applyFont="1" applyFill="1" applyBorder="1" applyAlignment="1">
      <alignment horizontal="left" vertical="center"/>
    </xf>
    <xf numFmtId="176" fontId="2" fillId="0" borderId="1" xfId="1436" applyNumberFormat="1" applyFont="1" applyFill="1" applyBorder="1" applyAlignment="1">
      <alignment horizontal="right" vertical="center"/>
    </xf>
    <xf numFmtId="185" fontId="2" fillId="0" borderId="1" xfId="1436" applyNumberFormat="1" applyFont="1" applyFill="1" applyBorder="1" applyAlignment="1">
      <alignment horizontal="right" vertical="center"/>
    </xf>
    <xf numFmtId="0" fontId="4" fillId="0" borderId="4" xfId="742" applyFont="1" applyFill="1" applyBorder="1" applyAlignment="1">
      <alignment vertical="center"/>
    </xf>
    <xf numFmtId="49" fontId="4" fillId="0" borderId="4" xfId="742" applyNumberFormat="1" applyFont="1" applyFill="1" applyBorder="1" applyAlignment="1">
      <alignment vertical="center"/>
    </xf>
    <xf numFmtId="0" fontId="1" fillId="0" borderId="4" xfId="1345" applyFont="1" applyFill="1" applyBorder="1" applyAlignment="1">
      <alignment horizontal="left" vertical="center" wrapText="1"/>
    </xf>
    <xf numFmtId="185" fontId="1" fillId="0" borderId="1" xfId="1436" applyNumberFormat="1" applyFill="1" applyBorder="1" applyAlignment="1"/>
    <xf numFmtId="185" fontId="1" fillId="0" borderId="1" xfId="1436" applyNumberFormat="1" applyFill="1" applyBorder="1" applyAlignment="1"/>
    <xf numFmtId="0" fontId="5" fillId="0" borderId="4" xfId="1345" applyFont="1" applyFill="1" applyBorder="1" applyAlignment="1">
      <alignment horizontal="left" vertical="center" wrapText="1"/>
    </xf>
    <xf numFmtId="49" fontId="5" fillId="0" borderId="4" xfId="1345" applyNumberFormat="1" applyFont="1" applyFill="1" applyBorder="1" applyAlignment="1">
      <alignment horizontal="left" vertical="center" wrapText="1"/>
    </xf>
    <xf numFmtId="0" fontId="4" fillId="0" borderId="4" xfId="1345" applyFont="1" applyFill="1" applyBorder="1" applyAlignment="1">
      <alignment horizontal="left" vertical="center" wrapText="1"/>
    </xf>
    <xf numFmtId="0" fontId="2" fillId="0" borderId="4" xfId="1909" applyFont="1" applyFill="1" applyBorder="1" applyAlignment="1">
      <alignment horizontal="left" vertical="center"/>
    </xf>
    <xf numFmtId="185" fontId="1" fillId="0" borderId="1" xfId="1436" applyNumberFormat="1" applyFill="1" applyBorder="1" applyAlignment="1"/>
    <xf numFmtId="0" fontId="5" fillId="0" borderId="4" xfId="1345" applyFont="1" applyFill="1" applyBorder="1" applyAlignment="1">
      <alignment horizontal="left" vertical="center" wrapText="1"/>
    </xf>
    <xf numFmtId="49" fontId="5" fillId="0" borderId="4" xfId="1345" applyNumberFormat="1" applyFont="1" applyFill="1" applyBorder="1" applyAlignment="1">
      <alignment horizontal="left" vertical="center" wrapText="1"/>
    </xf>
    <xf numFmtId="0" fontId="4" fillId="0" borderId="4" xfId="1345" applyFont="1" applyFill="1" applyBorder="1" applyAlignment="1">
      <alignment horizontal="left" vertical="center" wrapText="1"/>
    </xf>
    <xf numFmtId="0" fontId="2" fillId="0" borderId="4" xfId="1915" applyFont="1" applyFill="1" applyBorder="1" applyAlignment="1">
      <alignment vertical="center"/>
    </xf>
    <xf numFmtId="0" fontId="5" fillId="0" borderId="4" xfId="1345" applyFont="1" applyFill="1" applyBorder="1" applyAlignment="1">
      <alignment horizontal="left" vertical="center" wrapText="1"/>
    </xf>
    <xf numFmtId="49" fontId="5" fillId="0" borderId="4" xfId="1345" applyNumberFormat="1" applyFont="1" applyFill="1" applyBorder="1" applyAlignment="1">
      <alignment horizontal="left" vertical="center" wrapText="1"/>
    </xf>
    <xf numFmtId="0" fontId="4" fillId="0" borderId="4" xfId="1345" applyFont="1" applyFill="1" applyBorder="1" applyAlignment="1">
      <alignment horizontal="left" vertical="center" wrapText="1"/>
    </xf>
    <xf numFmtId="0" fontId="2" fillId="0" borderId="4" xfId="1345" applyFont="1" applyFill="1" applyBorder="1" applyAlignment="1">
      <alignment horizontal="left" vertical="center" wrapText="1"/>
    </xf>
    <xf numFmtId="185" fontId="1" fillId="0" borderId="1" xfId="1436" applyNumberFormat="1" applyFill="1" applyBorder="1" applyAlignment="1"/>
    <xf numFmtId="0" fontId="2" fillId="0" borderId="4" xfId="1345" applyFont="1" applyFill="1" applyBorder="1" applyAlignment="1">
      <alignment horizontal="left" vertical="center" wrapText="1"/>
    </xf>
    <xf numFmtId="49" fontId="2" fillId="0" borderId="4" xfId="1488" applyNumberFormat="1" applyFont="1" applyFill="1" applyBorder="1" applyAlignment="1" applyProtection="1">
      <alignment horizontal="left" vertical="center" wrapText="1"/>
    </xf>
    <xf numFmtId="49" fontId="2" fillId="0" borderId="4" xfId="1489" applyNumberFormat="1" applyFont="1" applyFill="1" applyBorder="1" applyAlignment="1" applyProtection="1">
      <alignment horizontal="left" vertical="center" wrapText="1"/>
    </xf>
    <xf numFmtId="49" fontId="2" fillId="0" borderId="4" xfId="1406" applyNumberFormat="1" applyFont="1" applyFill="1" applyBorder="1" applyAlignment="1" applyProtection="1">
      <alignment horizontal="left" vertical="center" wrapText="1"/>
    </xf>
    <xf numFmtId="0" fontId="5" fillId="0" borderId="4" xfId="1345" applyFont="1" applyFill="1" applyBorder="1" applyAlignment="1">
      <alignment horizontal="left" vertical="center" wrapText="1"/>
    </xf>
    <xf numFmtId="49" fontId="5" fillId="0" borderId="4" xfId="1345" applyNumberFormat="1" applyFont="1" applyFill="1" applyBorder="1" applyAlignment="1">
      <alignment horizontal="left" vertical="center" wrapText="1"/>
    </xf>
    <xf numFmtId="0" fontId="4" fillId="0" borderId="4" xfId="1345" applyFont="1" applyFill="1" applyBorder="1" applyAlignment="1">
      <alignment horizontal="left" vertical="center" wrapText="1"/>
    </xf>
    <xf numFmtId="0" fontId="1" fillId="0" borderId="4" xfId="1345" applyFont="1" applyFill="1" applyBorder="1" applyAlignment="1">
      <alignment horizontal="left" vertical="center" wrapText="1"/>
    </xf>
    <xf numFmtId="185" fontId="1" fillId="0" borderId="1" xfId="1436" applyNumberFormat="1" applyFill="1" applyBorder="1" applyAlignment="1"/>
    <xf numFmtId="0" fontId="1" fillId="0" borderId="1" xfId="1436" applyFill="1" applyBorder="1" applyAlignment="1"/>
    <xf numFmtId="185" fontId="1" fillId="0" borderId="1" xfId="1436" applyNumberFormat="1" applyFill="1" applyBorder="1" applyAlignment="1"/>
    <xf numFmtId="0" fontId="2" fillId="0" borderId="4" xfId="1909" applyFont="1" applyFill="1" applyBorder="1" applyAlignment="1">
      <alignment horizontal="left" vertical="center"/>
    </xf>
    <xf numFmtId="0" fontId="3" fillId="0" borderId="0" xfId="1436" applyFont="1" applyFill="1" applyAlignment="1">
      <alignment horizontal="center"/>
    </xf>
    <xf numFmtId="0" fontId="3" fillId="0" borderId="0" xfId="1436" applyFont="1" applyFill="1" applyAlignment="1">
      <alignment horizontal="center"/>
    </xf>
    <xf numFmtId="0" fontId="2" fillId="0" borderId="0" xfId="1436" applyFont="1" applyFill="1" applyAlignment="1">
      <alignment vertical="center" wrapText="1"/>
    </xf>
    <xf numFmtId="0" fontId="2" fillId="0" borderId="0" xfId="1436" applyFont="1" applyFill="1" applyAlignment="1">
      <alignment vertical="center" wrapText="1"/>
    </xf>
    <xf numFmtId="0" fontId="2" fillId="0" borderId="1" xfId="1436" applyFont="1" applyFill="1" applyBorder="1" applyAlignment="1">
      <alignment horizontal="center" vertical="center" wrapText="1"/>
    </xf>
    <xf numFmtId="0" fontId="2" fillId="0" borderId="1" xfId="1436" applyFont="1" applyFill="1" applyBorder="1" applyAlignment="1">
      <alignment horizontal="center" vertical="center" wrapText="1"/>
    </xf>
    <xf numFmtId="176" fontId="2" fillId="0" borderId="1" xfId="1436" applyNumberFormat="1" applyFont="1" applyFill="1" applyBorder="1" applyAlignment="1">
      <alignment horizontal="right" vertical="center"/>
    </xf>
    <xf numFmtId="176" fontId="2" fillId="0" borderId="1" xfId="1436" applyNumberFormat="1" applyFont="1" applyFill="1" applyBorder="1" applyAlignment="1">
      <alignment horizontal="right" vertical="center"/>
    </xf>
    <xf numFmtId="0" fontId="1" fillId="0" borderId="1" xfId="1436" applyFill="1" applyBorder="1" applyAlignment="1"/>
    <xf numFmtId="0" fontId="1" fillId="0" borderId="1" xfId="1436" applyFill="1" applyBorder="1" applyAlignment="1"/>
    <xf numFmtId="0" fontId="1" fillId="0" borderId="1" xfId="1436" applyFill="1" applyBorder="1" applyAlignment="1"/>
    <xf numFmtId="0" fontId="1" fillId="0" borderId="1" xfId="1436" applyFill="1" applyBorder="1" applyAlignment="1"/>
    <xf numFmtId="0" fontId="2" fillId="0" borderId="0" xfId="1436" applyFont="1" applyFill="1" applyAlignment="1">
      <alignment horizontal="right" vertical="center"/>
    </xf>
    <xf numFmtId="0" fontId="2" fillId="0" borderId="0" xfId="1436" applyFont="1" applyFill="1" applyAlignment="1">
      <alignment horizontal="right" wrapText="1"/>
    </xf>
    <xf numFmtId="41" fontId="2" fillId="0" borderId="0" xfId="410" applyFont="1" applyAlignment="1"/>
    <xf numFmtId="41" fontId="1" fillId="0" borderId="0" xfId="410" applyFont="1" applyAlignment="1">
      <alignment horizontal="center"/>
    </xf>
    <xf numFmtId="41" fontId="1" fillId="0" borderId="0" xfId="410" applyFont="1" applyAlignment="1"/>
    <xf numFmtId="0" fontId="6" fillId="0" borderId="0" xfId="98" applyAlignment="1">
      <alignment horizontal="left" vertical="center"/>
    </xf>
    <xf numFmtId="0" fontId="6" fillId="0" borderId="0" xfId="98" applyAlignment="1">
      <alignment horizontal="right" vertical="center" wrapText="1"/>
    </xf>
    <xf numFmtId="0" fontId="6" fillId="0" borderId="0" xfId="98" applyAlignment="1"/>
    <xf numFmtId="0" fontId="1" fillId="0" borderId="0" xfId="98" applyFont="1" applyAlignment="1"/>
    <xf numFmtId="41" fontId="6" fillId="0" borderId="0" xfId="410" applyFont="1" applyAlignment="1"/>
    <xf numFmtId="0" fontId="4" fillId="0" borderId="0" xfId="98" applyFont="1" applyAlignment="1"/>
    <xf numFmtId="0" fontId="7" fillId="0" borderId="0" xfId="98" applyNumberFormat="1" applyFont="1" applyFill="1" applyAlignment="1" applyProtection="1">
      <alignment horizontal="centerContinuous"/>
    </xf>
    <xf numFmtId="0" fontId="7" fillId="0" borderId="0" xfId="98" applyNumberFormat="1" applyFont="1" applyFill="1" applyAlignment="1" applyProtection="1">
      <alignment vertical="center" wrapText="1"/>
    </xf>
    <xf numFmtId="0" fontId="2" fillId="0" borderId="0" xfId="98" applyFont="1" applyAlignment="1">
      <alignment horizontal="left" vertical="center"/>
    </xf>
    <xf numFmtId="41" fontId="2" fillId="0" borderId="0" xfId="410" applyFont="1" applyFill="1" applyAlignment="1"/>
    <xf numFmtId="0" fontId="2" fillId="0" borderId="0" xfId="98" applyFont="1" applyAlignment="1"/>
    <xf numFmtId="0" fontId="2" fillId="0" borderId="1" xfId="410" applyNumberFormat="1" applyFont="1" applyFill="1" applyBorder="1" applyAlignment="1" applyProtection="1">
      <alignment horizontal="center" vertical="center" wrapText="1"/>
    </xf>
    <xf numFmtId="49" fontId="6" fillId="2" borderId="4" xfId="98" applyNumberFormat="1" applyFont="1" applyFill="1" applyBorder="1" applyAlignment="1">
      <alignment horizontal="center" vertical="center" wrapText="1"/>
    </xf>
    <xf numFmtId="49" fontId="2" fillId="2" borderId="1" xfId="98" applyNumberFormat="1" applyFont="1" applyFill="1" applyBorder="1" applyAlignment="1" applyProtection="1">
      <alignment horizontal="center" vertical="center" wrapText="1"/>
    </xf>
    <xf numFmtId="49" fontId="6" fillId="2" borderId="1" xfId="98" applyNumberFormat="1" applyFont="1" applyFill="1" applyBorder="1" applyAlignment="1">
      <alignment horizontal="center" vertical="center" wrapText="1"/>
    </xf>
    <xf numFmtId="49" fontId="2" fillId="0" borderId="5" xfId="98" applyNumberFormat="1" applyFont="1" applyFill="1" applyBorder="1" applyAlignment="1" applyProtection="1">
      <alignment horizontal="center" vertical="center" wrapText="1"/>
    </xf>
    <xf numFmtId="49" fontId="2" fillId="0" borderId="4" xfId="98" applyNumberFormat="1" applyFont="1" applyFill="1" applyBorder="1" applyAlignment="1" applyProtection="1">
      <alignment horizontal="center" vertical="center" wrapText="1"/>
    </xf>
    <xf numFmtId="49" fontId="2" fillId="0" borderId="6" xfId="98" applyNumberFormat="1" applyFont="1" applyFill="1" applyBorder="1" applyAlignment="1" applyProtection="1">
      <alignment horizontal="center" vertical="center" wrapText="1"/>
    </xf>
    <xf numFmtId="0" fontId="2" fillId="0" borderId="2" xfId="410" applyNumberFormat="1" applyFont="1" applyFill="1" applyBorder="1" applyAlignment="1" applyProtection="1">
      <alignment horizontal="center" vertical="center" wrapText="1"/>
    </xf>
    <xf numFmtId="49" fontId="6" fillId="2" borderId="2" xfId="98" applyNumberFormat="1" applyFont="1" applyFill="1" applyBorder="1" applyAlignment="1">
      <alignment horizontal="center" vertical="center" wrapText="1"/>
    </xf>
    <xf numFmtId="49" fontId="2" fillId="0" borderId="1" xfId="98" applyNumberFormat="1" applyFont="1" applyFill="1" applyBorder="1" applyAlignment="1" applyProtection="1">
      <alignment horizontal="center" vertical="center" wrapText="1"/>
    </xf>
    <xf numFmtId="49" fontId="2" fillId="0" borderId="7" xfId="98" applyNumberFormat="1" applyFont="1" applyFill="1" applyBorder="1" applyAlignment="1" applyProtection="1">
      <alignment horizontal="center" vertical="center" wrapText="1"/>
    </xf>
    <xf numFmtId="49" fontId="2" fillId="2" borderId="3" xfId="98" applyNumberFormat="1" applyFont="1" applyFill="1" applyBorder="1" applyAlignment="1">
      <alignment horizontal="center" vertical="center" wrapText="1"/>
    </xf>
    <xf numFmtId="49" fontId="2" fillId="0" borderId="2" xfId="98" applyNumberFormat="1" applyFont="1" applyFill="1" applyBorder="1" applyAlignment="1" applyProtection="1">
      <alignment horizontal="center" vertical="center" wrapText="1"/>
    </xf>
    <xf numFmtId="3" fontId="2" fillId="0" borderId="2" xfId="410" applyNumberFormat="1" applyFont="1" applyFill="1" applyBorder="1" applyAlignment="1" applyProtection="1">
      <alignment horizontal="center" vertical="center" wrapText="1"/>
    </xf>
    <xf numFmtId="0" fontId="4" fillId="0" borderId="4" xfId="1346" applyFont="1" applyFill="1" applyBorder="1" applyAlignment="1">
      <alignment horizontal="left" vertical="center" wrapText="1"/>
    </xf>
    <xf numFmtId="201" fontId="2" fillId="0" borderId="4" xfId="0" applyNumberFormat="1" applyFont="1" applyFill="1" applyBorder="1" applyAlignment="1" applyProtection="1">
      <alignment horizontal="center" vertical="center" wrapText="1"/>
    </xf>
    <xf numFmtId="176" fontId="2" fillId="0" borderId="1" xfId="98" applyNumberFormat="1" applyFont="1" applyFill="1" applyBorder="1" applyAlignment="1" applyProtection="1">
      <alignment horizontal="right" vertical="center" wrapText="1"/>
    </xf>
    <xf numFmtId="201" fontId="2" fillId="0" borderId="4" xfId="0" applyNumberFormat="1" applyFont="1" applyFill="1" applyBorder="1" applyAlignment="1" applyProtection="1">
      <alignment horizontal="right" vertical="center" wrapText="1"/>
    </xf>
    <xf numFmtId="41" fontId="6" fillId="0" borderId="1" xfId="410" applyFont="1" applyFill="1" applyBorder="1" applyAlignment="1"/>
    <xf numFmtId="0" fontId="6" fillId="0" borderId="1" xfId="98" applyFill="1" applyBorder="1" applyAlignment="1"/>
    <xf numFmtId="0" fontId="1" fillId="0" borderId="1" xfId="98" applyFont="1" applyFill="1" applyBorder="1" applyAlignment="1"/>
    <xf numFmtId="49" fontId="2" fillId="2" borderId="2" xfId="98" applyNumberFormat="1" applyFont="1" applyFill="1" applyBorder="1" applyAlignment="1" applyProtection="1">
      <alignment horizontal="center" vertical="center" wrapText="1"/>
    </xf>
    <xf numFmtId="0" fontId="2" fillId="0" borderId="4" xfId="410" applyNumberFormat="1" applyFont="1" applyFill="1" applyBorder="1" applyAlignment="1" applyProtection="1">
      <alignment horizontal="center" vertical="center" wrapText="1"/>
    </xf>
    <xf numFmtId="0" fontId="2" fillId="0" borderId="6" xfId="410" applyNumberFormat="1" applyFont="1" applyFill="1" applyBorder="1" applyAlignment="1" applyProtection="1">
      <alignment horizontal="center" vertical="center" wrapText="1"/>
    </xf>
    <xf numFmtId="49" fontId="2" fillId="2" borderId="8" xfId="98" applyNumberFormat="1" applyFont="1" applyFill="1" applyBorder="1" applyAlignment="1" applyProtection="1">
      <alignment horizontal="center" vertical="center" wrapText="1"/>
    </xf>
    <xf numFmtId="0" fontId="2" fillId="0" borderId="7" xfId="98" applyNumberFormat="1" applyFont="1" applyFill="1" applyBorder="1" applyAlignment="1" applyProtection="1">
      <alignment horizontal="center" vertical="center" wrapText="1"/>
    </xf>
    <xf numFmtId="0" fontId="2" fillId="0" borderId="1" xfId="98" applyNumberFormat="1" applyFont="1" applyFill="1" applyBorder="1" applyAlignment="1" applyProtection="1">
      <alignment horizontal="center" vertical="center" wrapText="1"/>
    </xf>
    <xf numFmtId="0" fontId="2" fillId="0" borderId="9" xfId="98" applyNumberFormat="1" applyFont="1" applyFill="1" applyBorder="1" applyAlignment="1" applyProtection="1">
      <alignment horizontal="center" vertical="center" wrapText="1"/>
    </xf>
    <xf numFmtId="0" fontId="2" fillId="0" borderId="0" xfId="98" applyFont="1" applyAlignment="1">
      <alignment horizontal="right"/>
    </xf>
    <xf numFmtId="0" fontId="2" fillId="0" borderId="10" xfId="410" applyNumberFormat="1" applyFont="1" applyFill="1" applyBorder="1" applyAlignment="1" applyProtection="1">
      <alignment horizontal="center" vertical="center" wrapText="1"/>
    </xf>
    <xf numFmtId="49" fontId="2" fillId="2" borderId="4" xfId="98" applyNumberFormat="1" applyFont="1" applyFill="1" applyBorder="1" applyAlignment="1" applyProtection="1">
      <alignment horizontal="center" vertical="center" wrapText="1"/>
    </xf>
    <xf numFmtId="49" fontId="2" fillId="2" borderId="6" xfId="98" applyNumberFormat="1" applyFont="1" applyFill="1" applyBorder="1" applyAlignment="1" applyProtection="1">
      <alignment horizontal="center" vertical="center" wrapText="1"/>
    </xf>
    <xf numFmtId="49" fontId="2" fillId="2" borderId="7" xfId="98" applyNumberFormat="1" applyFont="1" applyFill="1" applyBorder="1" applyAlignment="1" applyProtection="1">
      <alignment horizontal="center" vertical="center" wrapText="1"/>
    </xf>
    <xf numFmtId="0" fontId="2" fillId="0" borderId="11" xfId="410" applyNumberFormat="1" applyFont="1" applyFill="1" applyBorder="1" applyAlignment="1" applyProtection="1">
      <alignment horizontal="center" vertical="center" wrapText="1"/>
    </xf>
    <xf numFmtId="49" fontId="2" fillId="0" borderId="12" xfId="98" applyNumberFormat="1" applyFont="1" applyFill="1" applyBorder="1" applyAlignment="1" applyProtection="1">
      <alignment horizontal="center" vertical="center" wrapText="1"/>
    </xf>
    <xf numFmtId="49" fontId="2" fillId="0" borderId="3" xfId="98" applyNumberFormat="1" applyFont="1" applyFill="1" applyBorder="1" applyAlignment="1" applyProtection="1">
      <alignment horizontal="center" vertical="center" wrapText="1"/>
    </xf>
    <xf numFmtId="49" fontId="2" fillId="2" borderId="9" xfId="98" applyNumberFormat="1" applyFont="1" applyFill="1" applyBorder="1" applyAlignment="1" applyProtection="1">
      <alignment horizontal="center" vertical="center" wrapText="1"/>
    </xf>
    <xf numFmtId="0" fontId="2" fillId="0" borderId="5" xfId="410" applyNumberFormat="1" applyFont="1" applyFill="1" applyBorder="1" applyAlignment="1" applyProtection="1">
      <alignment horizontal="center" vertical="center" wrapText="1"/>
    </xf>
    <xf numFmtId="41" fontId="4" fillId="0" borderId="0" xfId="410" applyFont="1" applyAlignment="1">
      <alignment horizontal="right" vertical="center"/>
    </xf>
    <xf numFmtId="49" fontId="2" fillId="0" borderId="9" xfId="98" applyNumberFormat="1" applyFont="1" applyFill="1" applyBorder="1" applyAlignment="1">
      <alignment horizontal="center" vertical="center" wrapText="1"/>
    </xf>
    <xf numFmtId="49" fontId="2" fillId="0" borderId="1" xfId="98" applyNumberFormat="1" applyFont="1" applyFill="1" applyBorder="1" applyAlignment="1">
      <alignment horizontal="center" vertical="center" wrapText="1"/>
    </xf>
    <xf numFmtId="41" fontId="2" fillId="0" borderId="2" xfId="410" applyFont="1" applyBorder="1" applyAlignment="1">
      <alignment horizontal="center" vertical="center" wrapText="1"/>
    </xf>
    <xf numFmtId="41" fontId="2" fillId="0" borderId="13" xfId="410" applyFont="1" applyBorder="1" applyAlignment="1">
      <alignment horizontal="center" vertical="center" wrapText="1"/>
    </xf>
    <xf numFmtId="41" fontId="2" fillId="0" borderId="3" xfId="410" applyFont="1" applyBorder="1" applyAlignment="1">
      <alignment horizontal="center" vertical="center" wrapText="1"/>
    </xf>
    <xf numFmtId="0" fontId="8" fillId="0" borderId="0" xfId="1344" applyAlignment="1"/>
    <xf numFmtId="185" fontId="8" fillId="0" borderId="0" xfId="1344" applyNumberFormat="1" applyAlignment="1"/>
    <xf numFmtId="0" fontId="7" fillId="0" borderId="0" xfId="1344" applyFont="1" applyFill="1" applyAlignment="1">
      <alignment horizontal="center" vertical="center"/>
    </xf>
    <xf numFmtId="185" fontId="7" fillId="0" borderId="0" xfId="1344" applyNumberFormat="1" applyFont="1" applyFill="1" applyAlignment="1">
      <alignment horizontal="center" vertical="center"/>
    </xf>
    <xf numFmtId="0" fontId="9" fillId="0" borderId="0" xfId="1344" applyFont="1" applyAlignment="1"/>
    <xf numFmtId="0" fontId="10" fillId="0" borderId="0" xfId="1344" applyFont="1" applyAlignment="1">
      <alignment horizontal="left" vertical="center"/>
    </xf>
    <xf numFmtId="185" fontId="2" fillId="0" borderId="0" xfId="1344" applyNumberFormat="1" applyFont="1" applyAlignment="1">
      <alignment horizontal="center" vertical="center"/>
    </xf>
    <xf numFmtId="0" fontId="2" fillId="0" borderId="0" xfId="1344" applyFont="1" applyAlignment="1">
      <alignment horizontal="center" vertical="center"/>
    </xf>
    <xf numFmtId="0" fontId="2" fillId="0" borderId="0" xfId="1344" applyNumberFormat="1" applyFont="1" applyFill="1" applyAlignment="1" applyProtection="1">
      <alignment horizontal="center" vertical="center"/>
    </xf>
    <xf numFmtId="0" fontId="11" fillId="0" borderId="0" xfId="1344" applyFont="1" applyFill="1" applyAlignment="1"/>
    <xf numFmtId="185" fontId="2" fillId="0" borderId="0" xfId="1344" applyNumberFormat="1" applyFont="1" applyFill="1" applyAlignment="1"/>
    <xf numFmtId="0" fontId="2" fillId="0" borderId="0" xfId="1344" applyFont="1" applyAlignment="1"/>
    <xf numFmtId="185" fontId="2" fillId="0" borderId="0" xfId="1344" applyNumberFormat="1" applyFont="1" applyAlignment="1"/>
    <xf numFmtId="0" fontId="2" fillId="0" borderId="0" xfId="1344" applyFont="1" applyAlignment="1">
      <alignment horizontal="right"/>
    </xf>
    <xf numFmtId="49" fontId="12" fillId="2" borderId="0" xfId="1344" applyNumberFormat="1" applyFont="1" applyFill="1" applyAlignment="1" applyProtection="1"/>
    <xf numFmtId="1" fontId="12" fillId="0" borderId="0" xfId="1344" applyNumberFormat="1" applyFont="1" applyFill="1" applyAlignment="1" applyProtection="1"/>
    <xf numFmtId="0" fontId="2" fillId="0" borderId="1" xfId="1344" applyFont="1" applyFill="1" applyBorder="1" applyAlignment="1">
      <alignment horizontal="center" vertical="center" wrapText="1"/>
    </xf>
    <xf numFmtId="185" fontId="2" fillId="0" borderId="2" xfId="1344" applyNumberFormat="1" applyFont="1" applyFill="1" applyBorder="1" applyAlignment="1">
      <alignment horizontal="center" vertical="center" wrapText="1"/>
    </xf>
    <xf numFmtId="0" fontId="2" fillId="0" borderId="1" xfId="1344" applyFont="1" applyBorder="1" applyAlignment="1">
      <alignment horizontal="center" vertical="center" wrapText="1"/>
    </xf>
    <xf numFmtId="185" fontId="2" fillId="0" borderId="2" xfId="1344" applyNumberFormat="1" applyFont="1" applyBorder="1" applyAlignment="1">
      <alignment horizontal="center" vertical="center" wrapText="1"/>
    </xf>
    <xf numFmtId="0" fontId="2" fillId="0" borderId="0" xfId="1344" applyFont="1" applyAlignment="1">
      <alignment horizontal="center" vertical="center" wrapText="1"/>
    </xf>
    <xf numFmtId="0" fontId="2" fillId="0" borderId="0" xfId="1344" applyFont="1" applyFill="1" applyAlignment="1">
      <alignment horizontal="center" vertical="center" wrapText="1"/>
    </xf>
    <xf numFmtId="0" fontId="2" fillId="0" borderId="4" xfId="1344" applyFont="1" applyFill="1" applyBorder="1" applyAlignment="1">
      <alignment vertical="center" wrapText="1"/>
    </xf>
    <xf numFmtId="185" fontId="2" fillId="2" borderId="2" xfId="1344" applyNumberFormat="1" applyFont="1" applyFill="1" applyBorder="1" applyAlignment="1" applyProtection="1">
      <alignment horizontal="right" vertical="center" wrapText="1"/>
    </xf>
    <xf numFmtId="0" fontId="2" fillId="2" borderId="9" xfId="1344" applyFont="1" applyFill="1" applyBorder="1" applyAlignment="1">
      <alignment vertical="center" wrapText="1"/>
    </xf>
    <xf numFmtId="185" fontId="2" fillId="0" borderId="2" xfId="1344" applyNumberFormat="1" applyFont="1" applyFill="1" applyBorder="1" applyAlignment="1" applyProtection="1">
      <alignment horizontal="right" vertical="center" wrapText="1"/>
    </xf>
    <xf numFmtId="0" fontId="2" fillId="0" borderId="0" xfId="1344" applyFont="1" applyAlignment="1">
      <alignment vertical="center" wrapText="1"/>
    </xf>
    <xf numFmtId="0" fontId="2" fillId="0" borderId="0" xfId="1344" applyFont="1" applyFill="1" applyAlignment="1">
      <alignment vertical="center" wrapText="1"/>
    </xf>
    <xf numFmtId="0" fontId="2" fillId="0" borderId="4" xfId="1344" applyFont="1" applyFill="1" applyBorder="1" applyAlignment="1">
      <alignment horizontal="left" vertical="center" wrapText="1"/>
    </xf>
    <xf numFmtId="0" fontId="2" fillId="0" borderId="9" xfId="1344" applyFont="1" applyFill="1" applyBorder="1" applyAlignment="1">
      <alignment vertical="center" wrapText="1"/>
    </xf>
    <xf numFmtId="185" fontId="2" fillId="0" borderId="1" xfId="1344" applyNumberFormat="1" applyFont="1" applyFill="1" applyBorder="1" applyAlignment="1" applyProtection="1">
      <alignment horizontal="right" vertical="center" wrapText="1"/>
    </xf>
    <xf numFmtId="0" fontId="2" fillId="0" borderId="4" xfId="1344" applyFont="1" applyBorder="1" applyAlignment="1">
      <alignment vertical="center" wrapText="1"/>
    </xf>
    <xf numFmtId="185" fontId="2" fillId="0" borderId="13" xfId="1344" applyNumberFormat="1" applyFont="1" applyFill="1" applyBorder="1" applyAlignment="1" applyProtection="1">
      <alignment horizontal="right" vertical="center" wrapText="1"/>
    </xf>
    <xf numFmtId="0" fontId="2" fillId="0" borderId="1" xfId="1344" applyFont="1" applyFill="1" applyBorder="1" applyAlignment="1">
      <alignment vertical="center" wrapText="1"/>
    </xf>
    <xf numFmtId="185" fontId="2" fillId="0" borderId="1" xfId="1344" applyNumberFormat="1" applyFont="1" applyFill="1" applyBorder="1" applyAlignment="1">
      <alignment horizontal="right" vertical="center" wrapText="1"/>
    </xf>
    <xf numFmtId="0" fontId="8" fillId="0" borderId="1" xfId="1344" applyFill="1" applyBorder="1" applyAlignment="1"/>
    <xf numFmtId="185" fontId="8" fillId="0" borderId="3" xfId="1344" applyNumberFormat="1" applyFill="1" applyBorder="1" applyAlignment="1"/>
    <xf numFmtId="0" fontId="2" fillId="2" borderId="1" xfId="1344" applyFont="1" applyFill="1" applyBorder="1" applyAlignment="1">
      <alignment vertical="center" wrapText="1"/>
    </xf>
    <xf numFmtId="0" fontId="11" fillId="0" borderId="4" xfId="1344" applyFont="1" applyFill="1" applyBorder="1" applyAlignment="1">
      <alignment vertical="center" wrapText="1"/>
    </xf>
    <xf numFmtId="185" fontId="2" fillId="0" borderId="2" xfId="1344" applyNumberFormat="1" applyFont="1" applyFill="1" applyBorder="1" applyAlignment="1">
      <alignment horizontal="right" vertical="center" wrapText="1"/>
    </xf>
    <xf numFmtId="0" fontId="2" fillId="0" borderId="4" xfId="1344" applyFont="1" applyFill="1" applyBorder="1" applyAlignment="1">
      <alignment horizontal="center" vertical="center" wrapText="1"/>
    </xf>
    <xf numFmtId="0" fontId="2" fillId="0" borderId="9" xfId="1344" applyFont="1" applyFill="1" applyBorder="1" applyAlignment="1">
      <alignment horizontal="center" vertical="center" wrapText="1"/>
    </xf>
    <xf numFmtId="0" fontId="2" fillId="2" borderId="9" xfId="1344" applyFont="1" applyFill="1" applyBorder="1" applyAlignment="1">
      <alignment horizontal="center" vertical="center" wrapText="1"/>
    </xf>
    <xf numFmtId="0" fontId="10" fillId="0" borderId="4" xfId="1344" applyFont="1" applyFill="1" applyBorder="1" applyAlignment="1">
      <alignment horizontal="center" vertical="center" wrapText="1"/>
    </xf>
    <xf numFmtId="185" fontId="10" fillId="2" borderId="2" xfId="1344" applyNumberFormat="1" applyFont="1" applyFill="1" applyBorder="1" applyAlignment="1" applyProtection="1">
      <alignment horizontal="right" vertical="center" wrapText="1"/>
    </xf>
    <xf numFmtId="0" fontId="10" fillId="0" borderId="9" xfId="1344" applyFont="1" applyFill="1" applyBorder="1" applyAlignment="1">
      <alignment horizontal="right" vertical="center" wrapText="1"/>
    </xf>
    <xf numFmtId="0" fontId="10" fillId="2" borderId="9" xfId="1344" applyFont="1" applyFill="1" applyBorder="1" applyAlignment="1">
      <alignment horizontal="center" vertical="center" wrapText="1"/>
    </xf>
    <xf numFmtId="185" fontId="2" fillId="2" borderId="1" xfId="1344" applyNumberFormat="1" applyFont="1" applyFill="1" applyBorder="1" applyAlignment="1" applyProtection="1">
      <alignment horizontal="right" vertical="center" wrapText="1"/>
    </xf>
    <xf numFmtId="0" fontId="2" fillId="0" borderId="1" xfId="1344" applyFont="1" applyBorder="1" applyAlignment="1">
      <alignment vertical="center" wrapText="1"/>
    </xf>
    <xf numFmtId="185" fontId="2" fillId="0" borderId="3" xfId="1344" applyNumberFormat="1" applyFont="1" applyFill="1" applyBorder="1" applyAlignment="1">
      <alignment vertical="center" wrapText="1"/>
    </xf>
    <xf numFmtId="185" fontId="2" fillId="0" borderId="3" xfId="1344" applyNumberFormat="1" applyFont="1" applyFill="1" applyBorder="1" applyAlignment="1">
      <alignment horizontal="right" vertical="center" wrapText="1"/>
    </xf>
    <xf numFmtId="185" fontId="2" fillId="0" borderId="1" xfId="1344" applyNumberFormat="1" applyFont="1" applyBorder="1" applyAlignment="1">
      <alignment vertical="center" wrapText="1"/>
    </xf>
    <xf numFmtId="185" fontId="2" fillId="0" borderId="2" xfId="1344" applyNumberFormat="1" applyFont="1" applyFill="1" applyBorder="1" applyAlignment="1">
      <alignment vertical="center" wrapText="1"/>
    </xf>
    <xf numFmtId="0" fontId="10" fillId="2" borderId="4" xfId="1344" applyFont="1" applyFill="1" applyBorder="1" applyAlignment="1">
      <alignment horizontal="center" vertical="center" wrapText="1"/>
    </xf>
    <xf numFmtId="185" fontId="10" fillId="2" borderId="1" xfId="1344" applyNumberFormat="1" applyFont="1" applyFill="1" applyBorder="1" applyAlignment="1" applyProtection="1">
      <alignment horizontal="right" vertical="center" wrapText="1"/>
    </xf>
    <xf numFmtId="185" fontId="10" fillId="0" borderId="1" xfId="1344" applyNumberFormat="1" applyFont="1" applyFill="1" applyBorder="1" applyAlignment="1" applyProtection="1">
      <alignment horizontal="right" vertical="center" wrapText="1"/>
    </xf>
    <xf numFmtId="185" fontId="2" fillId="0" borderId="0" xfId="1344" applyNumberFormat="1" applyFont="1" applyFill="1" applyAlignment="1">
      <alignment vertical="center" wrapText="1"/>
    </xf>
    <xf numFmtId="0" fontId="2" fillId="0" borderId="0" xfId="1344" applyNumberFormat="1" applyFont="1" applyFill="1" applyAlignment="1" applyProtection="1">
      <alignment horizontal="left" vertical="center"/>
    </xf>
    <xf numFmtId="185" fontId="2" fillId="0" borderId="0" xfId="1344" applyNumberFormat="1" applyFont="1" applyFill="1" applyAlignment="1" applyProtection="1">
      <alignment horizontal="left" vertical="center"/>
    </xf>
    <xf numFmtId="0" fontId="2" fillId="0" borderId="0" xfId="1344" applyFont="1" applyAlignment="1">
      <alignment vertical="center"/>
    </xf>
    <xf numFmtId="0" fontId="8" fillId="0" borderId="0" xfId="1344" applyFill="1" applyAlignment="1"/>
    <xf numFmtId="185" fontId="8" fillId="0" borderId="0" xfId="1344" applyNumberFormat="1" applyFill="1" applyAlignment="1"/>
    <xf numFmtId="49" fontId="12" fillId="0" borderId="0" xfId="1344" applyNumberFormat="1" applyFont="1" applyFill="1" applyAlignment="1" applyProtection="1"/>
    <xf numFmtId="3" fontId="12" fillId="0" borderId="0" xfId="1344" applyNumberFormat="1" applyFont="1" applyFill="1" applyAlignment="1" applyProtection="1">
      <alignment horizontal="right" vertical="center"/>
    </xf>
    <xf numFmtId="0" fontId="2" fillId="0" borderId="0" xfId="1344" applyNumberFormat="1" applyFont="1" applyFill="1" applyAlignment="1" applyProtection="1"/>
    <xf numFmtId="0" fontId="2" fillId="0" borderId="0" xfId="1344" applyFont="1" applyFill="1" applyAlignment="1"/>
    <xf numFmtId="0" fontId="12" fillId="2" borderId="0" xfId="1344" applyFont="1" applyFill="1" applyAlignment="1"/>
    <xf numFmtId="0" fontId="2" fillId="2" borderId="0" xfId="1344" applyFont="1" applyFill="1" applyAlignment="1"/>
    <xf numFmtId="0" fontId="1" fillId="0" borderId="0" xfId="1436" applyAlignment="1">
      <alignment vertical="center" wrapText="1"/>
    </xf>
    <xf numFmtId="0" fontId="1" fillId="0" borderId="0" xfId="1436" applyAlignment="1"/>
    <xf numFmtId="0" fontId="2" fillId="0" borderId="0" xfId="1436" applyFont="1" applyAlignment="1"/>
    <xf numFmtId="0" fontId="3" fillId="0" borderId="0" xfId="1436" applyFont="1" applyAlignment="1">
      <alignment horizontal="center"/>
    </xf>
    <xf numFmtId="0" fontId="2" fillId="0" borderId="0" xfId="1436" applyFont="1" applyAlignment="1">
      <alignment vertical="center" wrapText="1"/>
    </xf>
    <xf numFmtId="0" fontId="2" fillId="0" borderId="1" xfId="1436" applyFont="1" applyBorder="1" applyAlignment="1">
      <alignment horizontal="center" vertical="center" wrapText="1"/>
    </xf>
    <xf numFmtId="0" fontId="2" fillId="0" borderId="2" xfId="1436" applyFont="1" applyBorder="1" applyAlignment="1">
      <alignment horizontal="center" vertical="center" wrapText="1"/>
    </xf>
    <xf numFmtId="0" fontId="2" fillId="0" borderId="3" xfId="1436" applyFont="1" applyBorder="1" applyAlignment="1">
      <alignment horizontal="center" vertical="center" wrapText="1"/>
    </xf>
    <xf numFmtId="0" fontId="2" fillId="0" borderId="1" xfId="1436" applyFont="1" applyBorder="1" applyAlignment="1">
      <alignment vertical="center" wrapText="1"/>
    </xf>
    <xf numFmtId="0" fontId="2" fillId="0" borderId="4" xfId="1436" applyFont="1" applyBorder="1" applyAlignment="1">
      <alignment horizontal="center" vertical="center" wrapText="1"/>
    </xf>
    <xf numFmtId="49" fontId="2" fillId="0" borderId="1" xfId="1436" applyNumberFormat="1" applyFont="1" applyFill="1" applyBorder="1" applyAlignment="1">
      <alignment vertical="center"/>
    </xf>
    <xf numFmtId="49" fontId="2" fillId="0" borderId="1" xfId="1436" applyNumberFormat="1" applyFont="1" applyFill="1" applyBorder="1" applyAlignment="1">
      <alignment horizontal="left" vertical="center"/>
    </xf>
    <xf numFmtId="49" fontId="2" fillId="0" borderId="1" xfId="1436" applyNumberFormat="1" applyFont="1" applyFill="1" applyBorder="1" applyAlignment="1">
      <alignment horizontal="right" vertical="center"/>
    </xf>
    <xf numFmtId="0" fontId="2" fillId="0" borderId="0" xfId="1440" applyNumberFormat="1" applyFont="1" applyFill="1" applyAlignment="1">
      <alignment horizontal="right" vertical="center"/>
    </xf>
    <xf numFmtId="0" fontId="2" fillId="0" borderId="0" xfId="1436" applyFont="1" applyAlignment="1">
      <alignment horizontal="right" wrapText="1"/>
    </xf>
    <xf numFmtId="0" fontId="1" fillId="0" borderId="0" xfId="1436" applyAlignment="1">
      <alignment wrapText="1"/>
    </xf>
    <xf numFmtId="0" fontId="2" fillId="0" borderId="0" xfId="1436" applyFont="1" applyAlignment="1">
      <alignment horizontal="right" vertical="center"/>
    </xf>
    <xf numFmtId="0" fontId="3" fillId="0" borderId="0" xfId="1436" applyFont="1" applyAlignment="1">
      <alignment horizontal="center" vertical="center"/>
    </xf>
    <xf numFmtId="0" fontId="2" fillId="0" borderId="0" xfId="1436" applyFont="1" applyAlignment="1">
      <alignment vertical="center"/>
    </xf>
    <xf numFmtId="0" fontId="2" fillId="0" borderId="1" xfId="1436" applyFont="1" applyBorder="1" applyAlignment="1">
      <alignment horizontal="center" vertical="center"/>
    </xf>
    <xf numFmtId="0" fontId="2" fillId="0" borderId="4" xfId="1436" applyFont="1" applyBorder="1" applyAlignment="1">
      <alignment horizontal="center" vertical="center"/>
    </xf>
    <xf numFmtId="0" fontId="2" fillId="0" borderId="9" xfId="1436" applyFont="1" applyBorder="1" applyAlignment="1">
      <alignment horizontal="center" vertical="center"/>
    </xf>
    <xf numFmtId="0" fontId="2" fillId="0" borderId="6" xfId="1436" applyFont="1" applyBorder="1" applyAlignment="1">
      <alignment horizontal="center" vertical="center"/>
    </xf>
    <xf numFmtId="0" fontId="1" fillId="0" borderId="1" xfId="1436" applyBorder="1" applyAlignment="1"/>
    <xf numFmtId="0" fontId="2" fillId="0" borderId="1" xfId="1436" applyFont="1" applyBorder="1" applyAlignment="1">
      <alignment vertical="center"/>
    </xf>
    <xf numFmtId="191" fontId="1" fillId="0" borderId="1" xfId="1436" applyNumberFormat="1" applyFill="1" applyBorder="1" applyAlignment="1"/>
    <xf numFmtId="4" fontId="1" fillId="0" borderId="1" xfId="1436" applyNumberFormat="1" applyFill="1" applyBorder="1" applyAlignment="1"/>
    <xf numFmtId="0" fontId="13" fillId="0" borderId="0" xfId="0" applyFont="1">
      <alignment vertical="center"/>
    </xf>
    <xf numFmtId="0" fontId="1" fillId="0" borderId="0" xfId="1436" applyFont="1" applyFill="1" applyAlignment="1"/>
    <xf numFmtId="0" fontId="1" fillId="0" borderId="0" xfId="1436" applyFont="1" applyFill="1" applyAlignment="1"/>
    <xf numFmtId="0" fontId="1" fillId="0" borderId="0" xfId="1436" applyFont="1" applyFill="1" applyAlignment="1"/>
    <xf numFmtId="0" fontId="1" fillId="0" borderId="0" xfId="1436" applyFont="1" applyFill="1" applyAlignment="1"/>
    <xf numFmtId="185" fontId="1" fillId="0" borderId="0" xfId="1436" applyNumberFormat="1" applyFont="1" applyFill="1" applyAlignment="1"/>
    <xf numFmtId="0" fontId="3" fillId="0" borderId="0" xfId="1436" applyFont="1" applyFill="1" applyAlignment="1">
      <alignment horizontal="center" vertical="center"/>
    </xf>
    <xf numFmtId="185" fontId="3" fillId="0" borderId="0" xfId="1436" applyNumberFormat="1" applyFont="1" applyFill="1" applyAlignment="1">
      <alignment horizontal="center" vertical="center"/>
    </xf>
    <xf numFmtId="0" fontId="2" fillId="0" borderId="0" xfId="1436" applyFont="1" applyFill="1" applyAlignment="1">
      <alignment vertical="center"/>
    </xf>
    <xf numFmtId="185" fontId="2" fillId="0" borderId="0" xfId="1436" applyNumberFormat="1" applyFont="1" applyFill="1" applyAlignment="1">
      <alignment vertical="center"/>
    </xf>
    <xf numFmtId="185" fontId="2" fillId="0" borderId="0" xfId="1436" applyNumberFormat="1" applyFont="1" applyFill="1" applyAlignment="1">
      <alignment horizontal="right" vertical="center"/>
    </xf>
    <xf numFmtId="0" fontId="2" fillId="0" borderId="1" xfId="1436" applyFont="1" applyFill="1" applyBorder="1" applyAlignment="1">
      <alignment horizontal="center" vertical="center"/>
    </xf>
    <xf numFmtId="185" fontId="2" fillId="0" borderId="1" xfId="1436" applyNumberFormat="1" applyFont="1" applyFill="1" applyBorder="1" applyAlignment="1">
      <alignment horizontal="center" vertical="center"/>
    </xf>
    <xf numFmtId="0" fontId="2" fillId="0" borderId="1" xfId="1436" applyFont="1" applyFill="1" applyBorder="1" applyAlignment="1">
      <alignment horizontal="left" vertical="center"/>
    </xf>
    <xf numFmtId="185" fontId="2" fillId="0" borderId="1" xfId="1436" applyNumberFormat="1" applyFont="1" applyFill="1" applyBorder="1" applyAlignment="1">
      <alignment horizontal="right" vertical="center"/>
    </xf>
    <xf numFmtId="0" fontId="2" fillId="0" borderId="1" xfId="1914" applyFont="1" applyFill="1" applyBorder="1" applyAlignment="1">
      <alignment horizontal="left" vertical="center"/>
    </xf>
    <xf numFmtId="185" fontId="1" fillId="0" borderId="1" xfId="1436" applyNumberFormat="1" applyFont="1" applyFill="1" applyBorder="1" applyAlignment="1"/>
    <xf numFmtId="0" fontId="2" fillId="0" borderId="1" xfId="1914" applyFont="1" applyFill="1" applyBorder="1" applyAlignment="1">
      <alignment horizontal="left" vertical="center"/>
    </xf>
    <xf numFmtId="185" fontId="1" fillId="0" borderId="1" xfId="1436" applyNumberFormat="1" applyFont="1" applyFill="1" applyBorder="1" applyAlignment="1"/>
    <xf numFmtId="185" fontId="2" fillId="0" borderId="4" xfId="0" applyNumberFormat="1" applyFont="1" applyFill="1" applyBorder="1" applyAlignment="1" applyProtection="1">
      <alignment horizontal="right" vertical="center" wrapText="1"/>
    </xf>
    <xf numFmtId="185" fontId="1" fillId="0" borderId="1" xfId="1436" applyNumberFormat="1" applyFont="1" applyFill="1" applyBorder="1" applyAlignment="1"/>
    <xf numFmtId="0" fontId="1" fillId="0" borderId="0" xfId="1436" applyFont="1" applyFill="1" applyAlignment="1"/>
    <xf numFmtId="0" fontId="2" fillId="0" borderId="1" xfId="1914" applyFont="1" applyFill="1" applyBorder="1" applyAlignment="1">
      <alignment horizontal="left" vertical="center"/>
    </xf>
    <xf numFmtId="185" fontId="1" fillId="0" borderId="1" xfId="1436" applyNumberFormat="1" applyFont="1" applyFill="1" applyBorder="1" applyAlignment="1"/>
    <xf numFmtId="0" fontId="1" fillId="0" borderId="0" xfId="1436" applyFill="1" applyAlignment="1"/>
    <xf numFmtId="0" fontId="1" fillId="0" borderId="0" xfId="1436" applyFill="1" applyAlignment="1"/>
    <xf numFmtId="49" fontId="1" fillId="0" borderId="0" xfId="1436" applyNumberFormat="1" applyFill="1" applyAlignment="1"/>
    <xf numFmtId="0" fontId="2" fillId="0" borderId="0" xfId="1436" applyFont="1" applyFill="1" applyAlignment="1">
      <alignment horizontal="left"/>
    </xf>
    <xf numFmtId="0" fontId="2" fillId="0" borderId="0" xfId="1436" applyFont="1" applyFill="1" applyAlignment="1">
      <alignment horizontal="right" vertical="center" wrapText="1"/>
    </xf>
    <xf numFmtId="0" fontId="3" fillId="0" borderId="0" xfId="1436" applyFont="1" applyFill="1" applyAlignment="1">
      <alignment horizontal="center" vertical="center"/>
    </xf>
    <xf numFmtId="0" fontId="14" fillId="0" borderId="0" xfId="1436" applyFont="1" applyFill="1" applyAlignment="1">
      <alignment horizontal="center" vertical="center"/>
    </xf>
    <xf numFmtId="0" fontId="2" fillId="0" borderId="0" xfId="1436" applyFont="1" applyFill="1" applyAlignment="1">
      <alignment vertical="center"/>
    </xf>
    <xf numFmtId="49" fontId="2" fillId="0" borderId="0" xfId="1436" applyNumberFormat="1" applyFont="1" applyFill="1" applyAlignment="1">
      <alignment vertical="center"/>
    </xf>
    <xf numFmtId="0" fontId="2" fillId="0" borderId="0" xfId="1436" applyFont="1" applyFill="1" applyAlignment="1">
      <alignment horizontal="right" vertical="center"/>
    </xf>
    <xf numFmtId="0" fontId="2" fillId="0" borderId="1" xfId="1436" applyFont="1" applyFill="1" applyBorder="1" applyAlignment="1">
      <alignment horizontal="center" vertical="center"/>
    </xf>
    <xf numFmtId="0" fontId="2" fillId="0" borderId="1" xfId="1436" applyFont="1" applyFill="1" applyBorder="1" applyAlignment="1">
      <alignment horizontal="center" vertical="center"/>
    </xf>
    <xf numFmtId="49" fontId="2" fillId="0" borderId="1" xfId="1436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742" applyFont="1" applyFill="1" applyBorder="1" applyAlignment="1">
      <alignment vertical="center"/>
    </xf>
    <xf numFmtId="176" fontId="1" fillId="0" borderId="1" xfId="1436" applyNumberFormat="1" applyFont="1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176" fontId="1" fillId="0" borderId="1" xfId="1436" applyNumberFormat="1" applyFill="1" applyBorder="1" applyAlignment="1">
      <alignment horizontal="center"/>
    </xf>
    <xf numFmtId="176" fontId="1" fillId="0" borderId="1" xfId="1436" applyNumberFormat="1" applyFont="1" applyFill="1" applyBorder="1" applyAlignment="1">
      <alignment horizontal="center"/>
    </xf>
    <xf numFmtId="176" fontId="1" fillId="0" borderId="1" xfId="1436" applyNumberFormat="1" applyFont="1" applyFill="1" applyBorder="1" applyAlignment="1">
      <alignment horizontal="center"/>
    </xf>
    <xf numFmtId="176" fontId="0" fillId="0" borderId="0" xfId="0" applyNumberFormat="1" applyFill="1">
      <alignment vertical="center"/>
    </xf>
    <xf numFmtId="0" fontId="1" fillId="0" borderId="0" xfId="1436" applyFont="1" applyFill="1" applyAlignment="1"/>
    <xf numFmtId="0" fontId="1" fillId="0" borderId="1" xfId="1436" applyFill="1" applyBorder="1" applyAlignment="1"/>
    <xf numFmtId="176" fontId="1" fillId="0" borderId="1" xfId="1436" applyNumberFormat="1" applyFont="1" applyFill="1" applyBorder="1" applyAlignment="1"/>
    <xf numFmtId="0" fontId="15" fillId="0" borderId="1" xfId="1436" applyFont="1" applyFill="1" applyBorder="1" applyAlignment="1"/>
    <xf numFmtId="176" fontId="15" fillId="0" borderId="1" xfId="1436" applyNumberFormat="1" applyFont="1" applyFill="1" applyBorder="1" applyAlignment="1">
      <alignment horizontal="center"/>
    </xf>
    <xf numFmtId="185" fontId="1" fillId="0" borderId="13" xfId="1436" applyNumberFormat="1" applyFont="1" applyFill="1" applyBorder="1" applyAlignment="1"/>
    <xf numFmtId="176" fontId="1" fillId="0" borderId="1" xfId="1436" applyNumberFormat="1" applyFont="1" applyFill="1" applyBorder="1" applyAlignment="1"/>
    <xf numFmtId="176" fontId="1" fillId="0" borderId="1" xfId="1436" applyNumberFormat="1" applyFont="1" applyFill="1" applyBorder="1" applyAlignment="1">
      <alignment horizontal="right"/>
    </xf>
    <xf numFmtId="0" fontId="15" fillId="0" borderId="1" xfId="1436" applyFont="1" applyFill="1" applyBorder="1" applyAlignment="1"/>
    <xf numFmtId="176" fontId="1" fillId="0" borderId="1" xfId="1436" applyNumberFormat="1" applyFill="1" applyBorder="1" applyAlignment="1">
      <alignment horizontal="center"/>
    </xf>
    <xf numFmtId="176" fontId="15" fillId="0" borderId="1" xfId="1436" applyNumberFormat="1" applyFont="1" applyFill="1" applyBorder="1" applyAlignment="1"/>
    <xf numFmtId="176" fontId="15" fillId="0" borderId="1" xfId="1436" applyNumberFormat="1" applyFont="1" applyFill="1" applyBorder="1" applyAlignment="1">
      <alignment horizontal="right"/>
    </xf>
    <xf numFmtId="176" fontId="15" fillId="0" borderId="1" xfId="1436" applyNumberFormat="1" applyFont="1" applyFill="1" applyBorder="1" applyAlignment="1">
      <alignment horizontal="right"/>
    </xf>
    <xf numFmtId="176" fontId="1" fillId="0" borderId="1" xfId="1436" applyNumberFormat="1" applyFont="1" applyFill="1" applyBorder="1" applyAlignment="1">
      <alignment horizontal="right"/>
    </xf>
    <xf numFmtId="0" fontId="16" fillId="0" borderId="1" xfId="1459" applyFont="1" applyFill="1" applyBorder="1">
      <alignment vertical="center"/>
    </xf>
    <xf numFmtId="176" fontId="1" fillId="0" borderId="1" xfId="1436" applyNumberFormat="1" applyFill="1" applyBorder="1" applyAlignment="1">
      <alignment horizontal="right"/>
    </xf>
    <xf numFmtId="0" fontId="0" fillId="0" borderId="0" xfId="0" applyFill="1">
      <alignment vertical="center"/>
    </xf>
    <xf numFmtId="0" fontId="1" fillId="0" borderId="0" xfId="1347" applyFill="1" applyAlignment="1"/>
    <xf numFmtId="0" fontId="1" fillId="0" borderId="0" xfId="1347" applyAlignment="1"/>
    <xf numFmtId="0" fontId="2" fillId="0" borderId="0" xfId="1347" applyFont="1" applyAlignment="1"/>
    <xf numFmtId="0" fontId="2" fillId="0" borderId="0" xfId="1347" applyFont="1" applyAlignment="1">
      <alignment horizontal="right" vertical="center"/>
    </xf>
    <xf numFmtId="0" fontId="3" fillId="0" borderId="0" xfId="1347" applyFont="1" applyAlignment="1">
      <alignment horizontal="center" vertical="center"/>
    </xf>
    <xf numFmtId="0" fontId="2" fillId="0" borderId="0" xfId="1347" applyFont="1" applyFill="1" applyAlignment="1"/>
    <xf numFmtId="0" fontId="2" fillId="0" borderId="0" xfId="1347" applyFont="1" applyFill="1" applyAlignment="1">
      <alignment horizontal="right"/>
    </xf>
    <xf numFmtId="0" fontId="2" fillId="0" borderId="1" xfId="1347" applyFont="1" applyFill="1" applyBorder="1" applyAlignment="1">
      <alignment horizontal="center" vertical="center"/>
    </xf>
    <xf numFmtId="0" fontId="2" fillId="0" borderId="4" xfId="1347" applyFont="1" applyFill="1" applyBorder="1" applyAlignment="1">
      <alignment horizontal="center" vertical="center"/>
    </xf>
    <xf numFmtId="0" fontId="2" fillId="0" borderId="6" xfId="1347" applyFont="1" applyFill="1" applyBorder="1" applyAlignment="1">
      <alignment horizontal="center" vertical="center"/>
    </xf>
    <xf numFmtId="0" fontId="2" fillId="0" borderId="9" xfId="1347" applyFont="1" applyFill="1" applyBorder="1" applyAlignment="1">
      <alignment horizontal="center" vertical="center"/>
    </xf>
    <xf numFmtId="0" fontId="2" fillId="0" borderId="1" xfId="1347" applyFont="1" applyFill="1" applyBorder="1" applyAlignment="1">
      <alignment horizontal="center" vertical="center" wrapText="1"/>
    </xf>
    <xf numFmtId="176" fontId="2" fillId="0" borderId="1" xfId="1347" applyNumberFormat="1" applyFont="1" applyFill="1" applyBorder="1" applyAlignment="1">
      <alignment horizontal="right" vertical="center"/>
    </xf>
    <xf numFmtId="185" fontId="2" fillId="0" borderId="1" xfId="1347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 applyProtection="1">
      <alignment horizontal="right" vertical="center" wrapText="1"/>
    </xf>
    <xf numFmtId="0" fontId="2" fillId="0" borderId="1" xfId="1436" applyFont="1" applyFill="1" applyBorder="1" applyAlignment="1">
      <alignment vertical="center"/>
    </xf>
    <xf numFmtId="4" fontId="2" fillId="0" borderId="1" xfId="1347" applyNumberFormat="1" applyFont="1" applyFill="1" applyBorder="1" applyAlignment="1">
      <alignment horizontal="right" vertical="center"/>
    </xf>
    <xf numFmtId="0" fontId="2" fillId="0" borderId="1" xfId="1347" applyFont="1" applyFill="1" applyBorder="1" applyAlignment="1"/>
    <xf numFmtId="185" fontId="2" fillId="0" borderId="1" xfId="1347" applyNumberFormat="1" applyFont="1" applyFill="1" applyBorder="1" applyAlignment="1">
      <alignment horizontal="center" vertical="center"/>
    </xf>
  </cellXfs>
  <cellStyles count="1996">
    <cellStyle name="常规" xfId="0" builtinId="0"/>
    <cellStyle name="差_0502通海县 2 3" xfId="1"/>
    <cellStyle name="0,0_x000d__x000a_NA_x000d__x000a_" xfId="2"/>
    <cellStyle name="_2011年广西城乡风貌改造三期工程综合整治项目进度表6.07" xfId="3"/>
    <cellStyle name="百分比 2 3" xfId="4"/>
    <cellStyle name="差_2007年检察院案件数 4" xfId="5"/>
    <cellStyle name="千位分隔" xfId="6" builtinId="3"/>
    <cellStyle name="Accent1 - 60% 2 2 2" xfId="7"/>
    <cellStyle name="好_2009年一般性转移支付标准工资_不用软件计算9.1不考虑经费管理评价xl 3" xfId="8"/>
    <cellStyle name="Accent4 - 40% 3 2" xfId="9"/>
    <cellStyle name="差_M03 4" xfId="10"/>
    <cellStyle name="好_M01-2(州市补助收入) 2 2" xfId="11"/>
    <cellStyle name="Good 2 2 2" xfId="12"/>
    <cellStyle name="Accent6 - 40% 2 3" xfId="13"/>
    <cellStyle name="常规 2 7 2" xfId="14"/>
    <cellStyle name="_Book1" xfId="15"/>
    <cellStyle name="Accent2 - 20% 3" xfId="16"/>
    <cellStyle name="货币" xfId="17" builtinId="4"/>
    <cellStyle name="差_义务教育阶段教职工人数（教育厅提供最终）" xfId="18"/>
    <cellStyle name="Accent5 - 20% 2" xfId="19"/>
    <cellStyle name="差_2009年一般性转移支付标准工资_奖励补助测算5.24冯铸" xfId="20"/>
    <cellStyle name="20% - Accent1 2 2 2" xfId="21"/>
    <cellStyle name="Accent1 - 20% 2 2 2" xfId="22"/>
    <cellStyle name="千位分隔[0]" xfId="23" builtinId="6"/>
    <cellStyle name="常规 2 7 2 2" xfId="24"/>
    <cellStyle name="_Book1 2" xfId="25"/>
    <cellStyle name="百分比" xfId="26" builtinId="5"/>
    <cellStyle name="_ET_STYLE_NoName_00_" xfId="27"/>
    <cellStyle name="_Book1 4" xfId="28"/>
    <cellStyle name="好_教育厅提供义务教育及高中教师人数（2009年1月6日） 2 3" xfId="29"/>
    <cellStyle name="货币[0]" xfId="30" builtinId="7"/>
    <cellStyle name="好_2009年一般性转移支付标准工资_奖励补助测算7.25 2 2 2" xfId="31"/>
    <cellStyle name="_20100326高清市院遂宁检察院1080P配置清单26日改" xfId="32"/>
    <cellStyle name="20% - Accent4 2 3" xfId="33"/>
    <cellStyle name="好_2009年一般性转移支付标准工资_奖励补助测算5.22测试 4" xfId="34"/>
    <cellStyle name="常规 2 7 2 2 2" xfId="35"/>
    <cellStyle name="_Book1 2 2" xfId="36"/>
    <cellStyle name="Accent5" xfId="37"/>
    <cellStyle name="Milliers_!!!GO" xfId="38"/>
    <cellStyle name="_Book1 2 2 2" xfId="39"/>
    <cellStyle name="Accent5 2" xfId="40"/>
    <cellStyle name="Accent3 - 20%" xfId="41"/>
    <cellStyle name="20% - Accent4 2 2 2" xfId="42"/>
    <cellStyle name="_Book1 2 3" xfId="43"/>
    <cellStyle name="Accent6" xfId="44"/>
    <cellStyle name="好_2009年一般性转移支付标准工资_奖励补助测算5.22测试 3 2" xfId="45"/>
    <cellStyle name="Accent4 2" xfId="46"/>
    <cellStyle name="常规 2 7 2 3" xfId="47"/>
    <cellStyle name="_Book1 3" xfId="48"/>
    <cellStyle name="_Book1 3 2" xfId="49"/>
    <cellStyle name="_Book1_1" xfId="50"/>
    <cellStyle name="常规 3 2 3" xfId="51"/>
    <cellStyle name="Accent2 - 20%" xfId="52"/>
    <cellStyle name="_Book1_2" xfId="53"/>
    <cellStyle name="差_2006年在职人员情况 2 2" xfId="54"/>
    <cellStyle name="Heading 1" xfId="55"/>
    <cellStyle name="_Book1_3" xfId="56"/>
    <cellStyle name="差_业务工作量指标 2 2" xfId="57"/>
    <cellStyle name="差_县级公安机关公用经费标准奖励测算方案（定稿） 4" xfId="58"/>
    <cellStyle name="20% - Accent6 2 2 2" xfId="59"/>
    <cellStyle name="差_2006年在职人员情况 2 3" xfId="60"/>
    <cellStyle name="Heading 2" xfId="61"/>
    <cellStyle name="20% - 强调文字颜色 3 2" xfId="62"/>
    <cellStyle name="_Book1_4" xfId="63"/>
    <cellStyle name="Heading 3" xfId="64"/>
    <cellStyle name="_Book1_5" xfId="65"/>
    <cellStyle name="20% - Accent3 2" xfId="66"/>
    <cellStyle name="_ET_STYLE_NoName_00__表一：基数核对表" xfId="67"/>
    <cellStyle name="20% - Accent2 2 2 2" xfId="68"/>
    <cellStyle name="_ET_STYLE_NoName_00__Sheet3" xfId="69"/>
    <cellStyle name="强调 1 4" xfId="70"/>
    <cellStyle name="差_~4190974 3 2" xfId="71"/>
    <cellStyle name="_ET_STYLE_NoName_00__Book1" xfId="72"/>
    <cellStyle name="Accent5 - 60% 3" xfId="73"/>
    <cellStyle name="_ET_STYLE_NoName_00__Book1_1" xfId="74"/>
    <cellStyle name="20% - Accent1 2 2" xfId="75"/>
    <cellStyle name="Accent1 - 20% 2 2" xfId="76"/>
    <cellStyle name="Accent5 - 60% 4" xfId="77"/>
    <cellStyle name="Accent5 - 20%" xfId="78"/>
    <cellStyle name="_ET_STYLE_NoName_00__Book1_2" xfId="79"/>
    <cellStyle name="差_业务工作量指标" xfId="80"/>
    <cellStyle name="20% - Accent6 2" xfId="81"/>
    <cellStyle name="差_教育厅提供义务教育及高中教师人数（2009年1月6日） 3" xfId="82"/>
    <cellStyle name="_ET_STYLE_NoName_00__附件1：基数核对表" xfId="83"/>
    <cellStyle name="_弱电系统设备配置报价清单" xfId="84"/>
    <cellStyle name="Heading 3 2" xfId="85"/>
    <cellStyle name="20% - Accent3 2 2" xfId="86"/>
    <cellStyle name="Heading 2 2 3" xfId="87"/>
    <cellStyle name="好_03昭通 2 3" xfId="88"/>
    <cellStyle name="20% - Accent1" xfId="89"/>
    <cellStyle name="Accent1 - 20%" xfId="90"/>
    <cellStyle name="差_业务工作量指标 3" xfId="91"/>
    <cellStyle name="差_530623_2006年县级财政报表附表 2" xfId="92"/>
    <cellStyle name="20% - Accent6 2 3" xfId="93"/>
    <cellStyle name="no dec" xfId="94"/>
    <cellStyle name="Calculation 2" xfId="95"/>
    <cellStyle name="20% - Accent1 2" xfId="96"/>
    <cellStyle name="Accent1 - 20% 2" xfId="97"/>
    <cellStyle name="常规 4" xfId="98"/>
    <cellStyle name="Accent6_公安安全支出补充表5.14" xfId="99"/>
    <cellStyle name="Accent6 - 60% 2 2" xfId="100"/>
    <cellStyle name="20% - Accent4 2" xfId="101"/>
    <cellStyle name="Input 2 2" xfId="102"/>
    <cellStyle name="20% - Accent1 2 3" xfId="103"/>
    <cellStyle name="Accent1 - 20% 2 3" xfId="104"/>
    <cellStyle name="40% - 强调文字颜色 3 2" xfId="105"/>
    <cellStyle name="Accent1 - 20% 4" xfId="106"/>
    <cellStyle name="20% - Accent1_国有资本经营预算编制报表1（预算单位）" xfId="107"/>
    <cellStyle name="20% - Accent2" xfId="108"/>
    <cellStyle name="20% - Accent2 2" xfId="109"/>
    <cellStyle name="20% - Accent2 2 2" xfId="110"/>
    <cellStyle name="20% - Accent2 2 3" xfId="111"/>
    <cellStyle name="Heading 4" xfId="112"/>
    <cellStyle name="콤마 [0]_BOILER-CO1" xfId="113"/>
    <cellStyle name="Accent6 2 2" xfId="114"/>
    <cellStyle name="60% - 强调文字颜色 1 2" xfId="115"/>
    <cellStyle name="Accent4 2 2 2" xfId="116"/>
    <cellStyle name="20% - Accent2_国有资本经营预算编制报表1（预算单位）" xfId="117"/>
    <cellStyle name="百分比 3 2" xfId="118"/>
    <cellStyle name="20% - Accent5 2 2 2" xfId="119"/>
    <cellStyle name="Good_国有资本经营预算编制报表1（预算单位）" xfId="120"/>
    <cellStyle name="20% - Accent3" xfId="121"/>
    <cellStyle name="常规 2 10 3 5" xfId="122"/>
    <cellStyle name="Heading 3 2 2" xfId="123"/>
    <cellStyle name="好_下半年禁毒办案经费分配2544.3万元" xfId="124"/>
    <cellStyle name="40% - 强调文字颜色 6 2" xfId="125"/>
    <cellStyle name="20% - Accent3 2 2 2" xfId="126"/>
    <cellStyle name="20% - Accent3 2 3" xfId="127"/>
    <cellStyle name="20% - Accent3_国有资本经营预算编制报表1（预算单位）" xfId="128"/>
    <cellStyle name="Accent6 - 60% 3 2" xfId="129"/>
    <cellStyle name="20% - Accent5 2" xfId="130"/>
    <cellStyle name="Accent6 - 60% 2" xfId="131"/>
    <cellStyle name="20% - Accent4" xfId="132"/>
    <cellStyle name="Accent6 - 60% 2 2 2" xfId="133"/>
    <cellStyle name="Check Cell_国有资本经营预算编制报表1（预算单位）" xfId="134"/>
    <cellStyle name="20% - Accent4 2 2" xfId="135"/>
    <cellStyle name="差_M01-2(州市补助收入) 2 2 2" xfId="136"/>
    <cellStyle name="20% - Accent4_国有资本经营预算编制报表1（预算单位）" xfId="137"/>
    <cellStyle name="好_高中教师人数（教育厅1.6日提供） 3 2" xfId="138"/>
    <cellStyle name="好_~5676413 3 2" xfId="139"/>
    <cellStyle name="Accent6 - 60% 3" xfId="140"/>
    <cellStyle name="差_2007年检察院案件数 2 2 2" xfId="141"/>
    <cellStyle name="Accent3 2 2 2" xfId="142"/>
    <cellStyle name="20% - Accent5" xfId="143"/>
    <cellStyle name="百分比 3" xfId="144"/>
    <cellStyle name="20% - Accent5 2 2" xfId="145"/>
    <cellStyle name="百分比 4" xfId="146"/>
    <cellStyle name="20% - Accent5 2 3" xfId="147"/>
    <cellStyle name="20% - Accent5_国有资本经营预算编制报表1（预算单位）" xfId="148"/>
    <cellStyle name="差_2009年一般性转移支付标准工资_地方配套按人均增幅控制8.30一般预算平均增幅、人均可用财力平均增幅两次控制、社会治安系数调整、案件数调整xl 2 2" xfId="149"/>
    <cellStyle name="Accent6 - 60% 4" xfId="150"/>
    <cellStyle name="20% - Accent6" xfId="151"/>
    <cellStyle name="Heading 4_国有资本经营预算编制报表1（预算单位）" xfId="152"/>
    <cellStyle name="差_业务工作量指标 2" xfId="153"/>
    <cellStyle name="20% - Accent6 2 2" xfId="154"/>
    <cellStyle name="Standard_AREAS" xfId="155"/>
    <cellStyle name="Explanatory Text 2 2" xfId="156"/>
    <cellStyle name="好_地方配套按人均增幅控制8.30一般预算平均增幅、人均可用财力平均增幅两次控制、社会治安系数调整、案件数调整xl 2" xfId="157"/>
    <cellStyle name="20% - Accent6_国有资本经营预算编制报表1（预算单位）" xfId="158"/>
    <cellStyle name="Accent1 2 3" xfId="159"/>
    <cellStyle name="20% - 强调文字颜色 1 2" xfId="160"/>
    <cellStyle name="20% - 强调文字颜色 2 2" xfId="161"/>
    <cellStyle name="Mon閠aire_!!!GO" xfId="162"/>
    <cellStyle name="20% - 强调文字颜色 4 2" xfId="163"/>
    <cellStyle name="差_11大理 4" xfId="164"/>
    <cellStyle name="40% - Accent6 2 2 2" xfId="165"/>
    <cellStyle name="好_00省级(定稿) 2 2 2" xfId="166"/>
    <cellStyle name="20% - 强调文字颜色 5 2" xfId="167"/>
    <cellStyle name="好_2007年人员分部门统计表 4" xfId="168"/>
    <cellStyle name="20% - 强调文字颜色 6 2" xfId="169"/>
    <cellStyle name="40% - Accent5_国有资本经营预算编制报表1（预算单位）" xfId="170"/>
    <cellStyle name="好_汇总-县级财政报表附表 2" xfId="171"/>
    <cellStyle name="40% - Accent1" xfId="172"/>
    <cellStyle name="好_汇总-县级财政报表附表 2 2" xfId="173"/>
    <cellStyle name="好_2009年一般性转移支付标准工资_地方配套按人均增幅控制8.31（调整结案率后）xl 2 3" xfId="174"/>
    <cellStyle name="40% - Accent1 2" xfId="175"/>
    <cellStyle name="好_汇总-县级财政报表附表 2 2 2" xfId="176"/>
    <cellStyle name="40% - Accent1 2 2" xfId="177"/>
    <cellStyle name="差_检验表（调整后）" xfId="178"/>
    <cellStyle name="40% - Accent1 2 2 2" xfId="179"/>
    <cellStyle name="Linked Cells" xfId="180"/>
    <cellStyle name="40% - Accent1 2 3" xfId="181"/>
    <cellStyle name="差_M01-2(州市补助收入) 2 3" xfId="182"/>
    <cellStyle name="Warning Text 2" xfId="183"/>
    <cellStyle name="Calculation 2 2 2" xfId="184"/>
    <cellStyle name="差_530623_2006年县级财政报表附表 2 2 2" xfId="185"/>
    <cellStyle name="40% - Accent1_国有资本经营预算编制报表1（预算单位）" xfId="186"/>
    <cellStyle name="好_汇总-县级财政报表附表 3" xfId="187"/>
    <cellStyle name="40% - Accent2" xfId="188"/>
    <cellStyle name="好_汇总-县级财政报表附表 3 2" xfId="189"/>
    <cellStyle name="40% - Accent2 2" xfId="190"/>
    <cellStyle name="Accent3 - 20% 2 3" xfId="191"/>
    <cellStyle name="40% - Accent2 2 2" xfId="192"/>
    <cellStyle name="Millares [0]_96 Risk" xfId="193"/>
    <cellStyle name="40% - Accent2 2 2 2" xfId="194"/>
    <cellStyle name="好_云南省2008年中小学教职工情况（教育厅提供20090101加工整理） 2 2 2" xfId="195"/>
    <cellStyle name="好_03昭通 3 2" xfId="196"/>
    <cellStyle name="差_2009年一般性转移支付标准工资_奖励补助测算5.23新 2" xfId="197"/>
    <cellStyle name="40% - Accent2 2 3" xfId="198"/>
    <cellStyle name="好_2007年人员分部门统计表 2 3" xfId="199"/>
    <cellStyle name="40% - Accent2_国有资本经营预算编制报表1（预算单位）" xfId="200"/>
    <cellStyle name="好_汇总-县级财政报表附表 4" xfId="201"/>
    <cellStyle name="40% - Accent3" xfId="202"/>
    <cellStyle name="40% - Accent3 2" xfId="203"/>
    <cellStyle name="Accent5 - 60%" xfId="204"/>
    <cellStyle name="40% - Accent3 2 2" xfId="205"/>
    <cellStyle name="Accent5 - 60% 2" xfId="206"/>
    <cellStyle name="40% - Accent3 2 2 2" xfId="207"/>
    <cellStyle name="Currency1" xfId="208"/>
    <cellStyle name="40% - Accent3 2 3" xfId="209"/>
    <cellStyle name="Accent6 - 20% 3" xfId="210"/>
    <cellStyle name="好_2009年一般性转移支付标准工资_地方配套按人均增幅控制8.30一般预算平均增幅、人均可用财力平均增幅两次控制、社会治安系数调整、案件数调整xl 2 2" xfId="211"/>
    <cellStyle name="40% - Accent3_国有资本经营预算编制报表1（预算单位）" xfId="212"/>
    <cellStyle name="40% - Accent4" xfId="213"/>
    <cellStyle name="Normal - Style1" xfId="214"/>
    <cellStyle name="40% - Accent4 2" xfId="215"/>
    <cellStyle name="40% - Accent4 2 2" xfId="216"/>
    <cellStyle name="40% - Accent4 2 2 2" xfId="217"/>
    <cellStyle name="40% - Accent4 2 3" xfId="218"/>
    <cellStyle name="常规 2 10 3 6" xfId="219"/>
    <cellStyle name="Heading 3 2 3" xfId="220"/>
    <cellStyle name="千位分隔[0] 2 2 2" xfId="221"/>
    <cellStyle name="Accent2 - 40% 2 2 2" xfId="222"/>
    <cellStyle name="好_业务工作量指标 3" xfId="223"/>
    <cellStyle name="40% - Accent4_国有资本经营预算编制报表1（预算单位）" xfId="224"/>
    <cellStyle name="警告文本 2" xfId="225"/>
    <cellStyle name="40% - Accent5" xfId="226"/>
    <cellStyle name="Accent4 - 20% 2 3" xfId="227"/>
    <cellStyle name="40% - Accent5 2" xfId="228"/>
    <cellStyle name="好_不用软件计算9.1不考虑经费管理评价xl 2 2" xfId="229"/>
    <cellStyle name="Accent3_公安安全支出补充表5.14" xfId="230"/>
    <cellStyle name="40% - Accent5 2 2" xfId="231"/>
    <cellStyle name="40% - Accent5 2 2 2" xfId="232"/>
    <cellStyle name="Moneda [0]_96 Risk" xfId="233"/>
    <cellStyle name="40% - Accent5 2 3" xfId="234"/>
    <cellStyle name="好_奖励补助测算7.23 3 2" xfId="235"/>
    <cellStyle name="40% - Accent6" xfId="236"/>
    <cellStyle name="差_1003牟定县 3" xfId="237"/>
    <cellStyle name="60% - Accent1 2 3" xfId="238"/>
    <cellStyle name="强调 2 2 3" xfId="239"/>
    <cellStyle name="40% - Accent6 2" xfId="240"/>
    <cellStyle name="40% - Accent6 2 2" xfId="241"/>
    <cellStyle name="好_2009年一般性转移支付标准工资_地方配套按人均增幅控制8.30一般预算平均增幅、人均可用财力平均增幅两次控制、社会治安系数调整、案件数调整xl" xfId="242"/>
    <cellStyle name="差_M03 2 2 2" xfId="243"/>
    <cellStyle name="40% - Accent6 2 3" xfId="244"/>
    <cellStyle name="Heading 4 2 2 2" xfId="245"/>
    <cellStyle name="40% - Accent6_国有资本经营预算编制报表1（预算单位）" xfId="246"/>
    <cellStyle name="Accent6 - 20% 2 2 2" xfId="247"/>
    <cellStyle name="40% - 强调文字颜色 1 2" xfId="248"/>
    <cellStyle name="40% - 强调文字颜色 2 2" xfId="249"/>
    <cellStyle name="40% - 强调文字颜色 4 2" xfId="250"/>
    <cellStyle name="好_2006年分析表" xfId="251"/>
    <cellStyle name="40% - 强调文字颜色 5 2" xfId="252"/>
    <cellStyle name="60% - Accent1" xfId="253"/>
    <cellStyle name="Linked Cell_国有资本经营预算编制报表1（预算单位）" xfId="254"/>
    <cellStyle name="Accent4 - 20% 3" xfId="255"/>
    <cellStyle name="差_1003牟定县" xfId="256"/>
    <cellStyle name="60% - Accent1 2" xfId="257"/>
    <cellStyle name="常规 7" xfId="258"/>
    <cellStyle name="Accent4 - 20% 3 2" xfId="259"/>
    <cellStyle name="差_1003牟定县 2" xfId="260"/>
    <cellStyle name="60% - Accent1 2 2" xfId="261"/>
    <cellStyle name="Output_国有资本经营预算编制报表1（预算单位）" xfId="262"/>
    <cellStyle name="差_1003牟定县 2 2" xfId="263"/>
    <cellStyle name="60% - Accent1 2 2 2" xfId="264"/>
    <cellStyle name="60% - Accent1_国有资本经营预算编制报表1（预算单位）" xfId="265"/>
    <cellStyle name="Title 2" xfId="266"/>
    <cellStyle name="60% - Accent2" xfId="267"/>
    <cellStyle name="Title 2 2" xfId="268"/>
    <cellStyle name="60% - Accent2 2" xfId="269"/>
    <cellStyle name="Title 2 2 2" xfId="270"/>
    <cellStyle name="常规 2 2 2 2" xfId="271"/>
    <cellStyle name="Millares_96 Risk" xfId="272"/>
    <cellStyle name="60% - Accent2 2 2" xfId="273"/>
    <cellStyle name="60% - Accent2 2 2 2" xfId="274"/>
    <cellStyle name="Percent_!!!GO" xfId="275"/>
    <cellStyle name="差_教育厅提供义务教育及高中教师人数（2009年1月6日） 2 2 2" xfId="276"/>
    <cellStyle name="60% - Accent2 2 3" xfId="277"/>
    <cellStyle name="60% - Accent2_国有资本经营预算编制报表1（预算单位）" xfId="278"/>
    <cellStyle name="60% - Accent3" xfId="279"/>
    <cellStyle name="差_00省级(打印) 2 2 2" xfId="280"/>
    <cellStyle name="差_~5676413 2 2" xfId="281"/>
    <cellStyle name="Bad" xfId="282"/>
    <cellStyle name="60% - Accent3 2" xfId="283"/>
    <cellStyle name="差_义务教育阶段教职工人数（教育厅提供最终） 4" xfId="284"/>
    <cellStyle name="差_~5676413 2 2 2" xfId="285"/>
    <cellStyle name="Bad 2" xfId="286"/>
    <cellStyle name="差_财政供养人员 3" xfId="287"/>
    <cellStyle name="60% - Accent3 2 2" xfId="288"/>
    <cellStyle name="差_下半年禁吸戒毒经费1000万元 2 3" xfId="289"/>
    <cellStyle name="Bad 2 2" xfId="290"/>
    <cellStyle name="差_财政供养人员 3 2" xfId="291"/>
    <cellStyle name="60% - Accent3 2 2 2" xfId="292"/>
    <cellStyle name="Note" xfId="293"/>
    <cellStyle name="差_财政供养人员 4" xfId="294"/>
    <cellStyle name="60% - Accent3 2 3" xfId="295"/>
    <cellStyle name="差_05玉溪 2 2" xfId="296"/>
    <cellStyle name="Accent5 - 40% 4" xfId="297"/>
    <cellStyle name="Accent2 - 60% 2 3" xfId="298"/>
    <cellStyle name="60% - Accent3_国有资本经营预算编制报表1（预算单位）" xfId="299"/>
    <cellStyle name="PSInt" xfId="300"/>
    <cellStyle name="60% - Accent4" xfId="301"/>
    <cellStyle name="per.style" xfId="302"/>
    <cellStyle name="60% - Accent4 2" xfId="303"/>
    <cellStyle name="好_检验表（调整后）" xfId="304"/>
    <cellStyle name="60% - Accent4 2 2" xfId="305"/>
    <cellStyle name="60% - Accent4 2 2 2" xfId="306"/>
    <cellStyle name="60% - Accent4 2 3" xfId="307"/>
    <cellStyle name="60% - Accent4_国有资本经营预算编制报表1（预算单位）" xfId="308"/>
    <cellStyle name="差_云南农村义务教育统计表" xfId="309"/>
    <cellStyle name="Accent2 - 40% 3 2" xfId="310"/>
    <cellStyle name="强调文字颜色 4 2" xfId="311"/>
    <cellStyle name="60% - Accent5" xfId="312"/>
    <cellStyle name="Heading 4 2 3" xfId="313"/>
    <cellStyle name="60% - Accent5 2" xfId="314"/>
    <cellStyle name="60% - Accent5 2 2" xfId="315"/>
    <cellStyle name="60% - Accent5 2 2 2" xfId="316"/>
    <cellStyle name="60% - Accent5 2 3" xfId="317"/>
    <cellStyle name="Heading 2 2" xfId="318"/>
    <cellStyle name="Warning Text" xfId="319"/>
    <cellStyle name="Calculation 2 2" xfId="320"/>
    <cellStyle name="60% - Accent5_国有资本经营预算编制报表1（预算单位）" xfId="321"/>
    <cellStyle name="好_检验表" xfId="322"/>
    <cellStyle name="t" xfId="323"/>
    <cellStyle name="Explanatory Text_国有资本经营预算编制报表1（预算单位）" xfId="324"/>
    <cellStyle name="差_云南省2008年转移支付测算——州市本级考核部分及政策性测算 4" xfId="325"/>
    <cellStyle name="Accent2 2 2" xfId="326"/>
    <cellStyle name="60% - Accent6" xfId="327"/>
    <cellStyle name="差_地方配套按人均增幅控制8.30一般预算平均增幅、人均可用财力平均增幅两次控制、社会治安系数调整、案件数调整xl 3" xfId="328"/>
    <cellStyle name="差_Book1_1 2 3" xfId="329"/>
    <cellStyle name="Accent2 2 2 2" xfId="330"/>
    <cellStyle name="60% - Accent6 2" xfId="331"/>
    <cellStyle name="60% - Accent6 2 2" xfId="332"/>
    <cellStyle name="Norma,_laroux_4_营业在建 (2)_E21" xfId="333"/>
    <cellStyle name="60% - Accent6 2 2 2" xfId="334"/>
    <cellStyle name="60% - Accent6 2 3" xfId="335"/>
    <cellStyle name="Bad 2 3" xfId="336"/>
    <cellStyle name="60% - Accent6_国有资本经营预算编制报表1（预算单位）" xfId="337"/>
    <cellStyle name="Accent6 - 60% 2 3" xfId="338"/>
    <cellStyle name="Accent5 - 60% 2 2 2" xfId="339"/>
    <cellStyle name="60% - 强调文字颜色 2 2" xfId="340"/>
    <cellStyle name="60% - 强调文字颜色 3 2" xfId="341"/>
    <cellStyle name="Neutral" xfId="342"/>
    <cellStyle name="好_2009年一般性转移支付标准工资_地方配套按人均增幅控制8.30一般预算平均增幅、人均可用财力平均增幅两次控制、社会治安系数调整、案件数调整xl 4" xfId="343"/>
    <cellStyle name="60% - 强调文字颜色 4 2" xfId="344"/>
    <cellStyle name="60% - 强调文字颜色 5 2" xfId="345"/>
    <cellStyle name="差_2009年一般性转移支付标准工资_奖励补助测算7.25 (version 1) (version 1) 2 2" xfId="346"/>
    <cellStyle name="60% - 强调文字颜色 6 2" xfId="347"/>
    <cellStyle name="Accent3 - 40% 2 3" xfId="348"/>
    <cellStyle name="好_奖励补助测算7.25 (version 1) (version 1) 3 2" xfId="349"/>
    <cellStyle name="6mal" xfId="350"/>
    <cellStyle name="常规 10 6" xfId="351"/>
    <cellStyle name="Accent1" xfId="352"/>
    <cellStyle name="Accent1 - 20% 3" xfId="353"/>
    <cellStyle name="Accent1 - 20% 3 2" xfId="354"/>
    <cellStyle name="差_2006年基础数据" xfId="355"/>
    <cellStyle name="Accent1 - 40%" xfId="356"/>
    <cellStyle name="差_2006年基础数据 2" xfId="357"/>
    <cellStyle name="Accent1 - 40% 2" xfId="358"/>
    <cellStyle name="差_2006年基础数据 2 2" xfId="359"/>
    <cellStyle name="Accent1 - 40% 2 2" xfId="360"/>
    <cellStyle name="差_基础数据分析" xfId="361"/>
    <cellStyle name="差_2009年一般性转移支付标准工资_奖励补助测算7.23 4" xfId="362"/>
    <cellStyle name="差_2006年基础数据 2 2 2" xfId="363"/>
    <cellStyle name="Accent1 - 40% 2 2 2" xfId="364"/>
    <cellStyle name="差_2006年基础数据 2 3" xfId="365"/>
    <cellStyle name="Accent1 - 40% 2 3" xfId="366"/>
    <cellStyle name="差_2006年基础数据 3" xfId="367"/>
    <cellStyle name="Accent1 - 40% 3" xfId="368"/>
    <cellStyle name="差_2006年基础数据 3 2" xfId="369"/>
    <cellStyle name="差_~4190974 2 3" xfId="370"/>
    <cellStyle name="Accent1 - 40% 3 2" xfId="371"/>
    <cellStyle name="PSDate" xfId="372"/>
    <cellStyle name="差_2006年基础数据 4" xfId="373"/>
    <cellStyle name="Accent1 - 40% 4" xfId="374"/>
    <cellStyle name="Accent1 - 60%" xfId="375"/>
    <cellStyle name="Accent3 - 20% 4" xfId="376"/>
    <cellStyle name="Accent1 - 60% 2" xfId="377"/>
    <cellStyle name="Accent1 - 60% 2 2" xfId="378"/>
    <cellStyle name="Accent1 - 60% 2 3" xfId="379"/>
    <cellStyle name="Accent1 - 60% 3" xfId="380"/>
    <cellStyle name="好_2009年一般性转移支付标准工资_~4190974 3" xfId="381"/>
    <cellStyle name="Accent1 - 60% 3 2" xfId="382"/>
    <cellStyle name="Accent3 - 60% 3" xfId="383"/>
    <cellStyle name="Accent1 - 60% 4" xfId="384"/>
    <cellStyle name="Accent1 2" xfId="385"/>
    <cellStyle name="Accent1 2 2" xfId="386"/>
    <cellStyle name="Accent1 2 2 2" xfId="387"/>
    <cellStyle name="Percent [2]" xfId="388"/>
    <cellStyle name="Accent1_公安安全支出补充表5.14" xfId="389"/>
    <cellStyle name="常规 10 7" xfId="390"/>
    <cellStyle name="Accent2" xfId="391"/>
    <cellStyle name="Accent2 - 20% 2" xfId="392"/>
    <cellStyle name="Accent2 - 20% 2 2" xfId="393"/>
    <cellStyle name="Accent2 - 20% 2 2 2" xfId="394"/>
    <cellStyle name="Accent2 - 20% 2 3" xfId="395"/>
    <cellStyle name="Accent2 - 20% 3 2" xfId="396"/>
    <cellStyle name="Accent2 - 20% 4" xfId="397"/>
    <cellStyle name="Accent2 - 40%" xfId="398"/>
    <cellStyle name="千位分隔[0] 2" xfId="399"/>
    <cellStyle name="Accent2 - 40% 2" xfId="400"/>
    <cellStyle name="千位分隔[0] 2 2" xfId="401"/>
    <cellStyle name="常规 2 8 4" xfId="402"/>
    <cellStyle name="Accent2 - 40% 2 2" xfId="403"/>
    <cellStyle name="Output 2" xfId="404"/>
    <cellStyle name="Input Cells" xfId="405"/>
    <cellStyle name="千位分隔[0] 2 3" xfId="406"/>
    <cellStyle name="Accent2 - 40% 2 3" xfId="407"/>
    <cellStyle name="差_11大理 2 3" xfId="408"/>
    <cellStyle name="PSChar" xfId="409"/>
    <cellStyle name="千位分隔[0] 3" xfId="410"/>
    <cellStyle name="Accent2 - 40% 3" xfId="411"/>
    <cellStyle name="差_三季度－表二 2 2 2" xfId="412"/>
    <cellStyle name="Accent2 - 40% 4" xfId="413"/>
    <cellStyle name="Accent2 - 60%" xfId="414"/>
    <cellStyle name="Accent4 - 20% 4" xfId="415"/>
    <cellStyle name="Accent2 - 60% 2" xfId="416"/>
    <cellStyle name="好_1003牟定县 4" xfId="417"/>
    <cellStyle name="Accent5 - 40% 3" xfId="418"/>
    <cellStyle name="Accent2 - 60% 2 2" xfId="419"/>
    <cellStyle name="Accent5 - 40% 3 2" xfId="420"/>
    <cellStyle name="Accent2 - 60% 2 2 2" xfId="421"/>
    <cellStyle name="Accent2 - 60% 3" xfId="422"/>
    <cellStyle name="Accent2 - 60% 3 2" xfId="423"/>
    <cellStyle name="Accent2 - 60% 4" xfId="424"/>
    <cellStyle name="Accent2 2" xfId="425"/>
    <cellStyle name="好_M01-2(州市补助收入) 2" xfId="426"/>
    <cellStyle name="Good 2 2" xfId="427"/>
    <cellStyle name="Accent2 2 3" xfId="428"/>
    <cellStyle name="差_云南省2008年中小学教职工情况（教育厅提供20090101加工整理） 2 2 2" xfId="429"/>
    <cellStyle name="Accent2_公安安全支出补充表5.14" xfId="430"/>
    <cellStyle name="好_2009年一般性转移支付标准工资_奖励补助测算5.22测试 2" xfId="431"/>
    <cellStyle name="常规 10 8" xfId="432"/>
    <cellStyle name="差_2007年检察院案件数" xfId="433"/>
    <cellStyle name="Accent3" xfId="434"/>
    <cellStyle name="百分比 4 3" xfId="435"/>
    <cellStyle name="Accent5 2 2" xfId="436"/>
    <cellStyle name="Accent3 - 20% 2" xfId="437"/>
    <cellStyle name="差_Book2 3" xfId="438"/>
    <cellStyle name="百分比 4 3 2" xfId="439"/>
    <cellStyle name="Accent5 2 2 2" xfId="440"/>
    <cellStyle name="Accent3 - 20% 2 2" xfId="441"/>
    <cellStyle name="好_指标四 2 2 2" xfId="442"/>
    <cellStyle name="Note 2 3" xfId="443"/>
    <cellStyle name="Accent3 - 20% 2 2 2" xfId="444"/>
    <cellStyle name="Input_国有资本经营预算编制报表1（预算单位）" xfId="445"/>
    <cellStyle name="百分比 4 4" xfId="446"/>
    <cellStyle name="Accent5 2 3" xfId="447"/>
    <cellStyle name="Accent3 - 20% 3" xfId="448"/>
    <cellStyle name="Accent3 - 20% 3 2" xfId="449"/>
    <cellStyle name="Mon閠aire [0]_!!!GO" xfId="450"/>
    <cellStyle name="Accent3 - 40%" xfId="451"/>
    <cellStyle name="Accent3 - 40% 2" xfId="452"/>
    <cellStyle name="Heading 3_国有资本经营预算编制报表1（预算单位）" xfId="453"/>
    <cellStyle name="Accent3 - 40% 2 2" xfId="454"/>
    <cellStyle name="Accent3 - 40% 2 2 2" xfId="455"/>
    <cellStyle name="好_132A26F7DD34447BAC25A6E26033E49C_c 2" xfId="456"/>
    <cellStyle name="差_地方配套按人均增幅控制8.31（调整结案率后）xl 4" xfId="457"/>
    <cellStyle name="Accent4 - 60%" xfId="458"/>
    <cellStyle name="捠壿 [0.00]_Region Orders (2)" xfId="459"/>
    <cellStyle name="差_奖励补助测算7.25 (version 1) (version 1) 2 2 2" xfId="460"/>
    <cellStyle name="Check Cell 2 2" xfId="461"/>
    <cellStyle name="Accent3 - 40% 3" xfId="462"/>
    <cellStyle name="Accent6 - 20% 4" xfId="463"/>
    <cellStyle name="Check Cell 2 2 2" xfId="464"/>
    <cellStyle name="Accent4 - 60% 2" xfId="465"/>
    <cellStyle name="好_M03 4" xfId="466"/>
    <cellStyle name="Accent3 - 40% 3 2" xfId="467"/>
    <cellStyle name="PSHeading" xfId="468"/>
    <cellStyle name="差_530623_2006年县级财政报表附表" xfId="469"/>
    <cellStyle name="Check Cell 2 3" xfId="470"/>
    <cellStyle name="Calculation" xfId="471"/>
    <cellStyle name="Accent3 - 40% 4" xfId="472"/>
    <cellStyle name="Neutral 2 2 2" xfId="473"/>
    <cellStyle name="好_2009年一般性转移支付标准工资_~4190974" xfId="474"/>
    <cellStyle name="Accent3 - 60%" xfId="475"/>
    <cellStyle name="Accent5 - 20% 4" xfId="476"/>
    <cellStyle name="好_2009年一般性转移支付标准工资_~4190974 2" xfId="477"/>
    <cellStyle name="Accent3 - 60% 2" xfId="478"/>
    <cellStyle name="编号" xfId="479"/>
    <cellStyle name="好_2009年一般性转移支付标准工资_~4190974 2 2" xfId="480"/>
    <cellStyle name="Accent3 - 60% 2 2" xfId="481"/>
    <cellStyle name="好_2009年一般性转移支付标准工资_~4190974 2 2 2" xfId="482"/>
    <cellStyle name="Accent3 - 60% 2 2 2" xfId="483"/>
    <cellStyle name="百分比 3 4" xfId="484"/>
    <cellStyle name="好_2009年一般性转移支付标准工资_~4190974 2 3" xfId="485"/>
    <cellStyle name="Accent3 - 60% 2 3" xfId="486"/>
    <cellStyle name="好_2009年一般性转移支付标准工资_~4190974 3 2" xfId="487"/>
    <cellStyle name="Accent3 - 60% 3 2" xfId="488"/>
    <cellStyle name="好_2009年一般性转移支付标准工资_~4190974 4" xfId="489"/>
    <cellStyle name="Accent3 - 60% 4" xfId="490"/>
    <cellStyle name="好_2009年一般性转移支付标准工资_奖励补助测算5.22测试 2 2" xfId="491"/>
    <cellStyle name="差_2007年检察院案件数 2" xfId="492"/>
    <cellStyle name="Accent3 2" xfId="493"/>
    <cellStyle name="통화_BOILER-CO1" xfId="494"/>
    <cellStyle name="comma zerodec" xfId="495"/>
    <cellStyle name="好_2009年一般性转移支付标准工资_奖励补助测算5.22测试 2 2 2" xfId="496"/>
    <cellStyle name="差_2007年检察院案件数 2 2" xfId="497"/>
    <cellStyle name="Accent3 2 2" xfId="498"/>
    <cellStyle name="差_财政供养人员 2 2" xfId="499"/>
    <cellStyle name="差_2007年检察院案件数 2 3" xfId="500"/>
    <cellStyle name="Accent3 2 3" xfId="501"/>
    <cellStyle name="好_2009年一般性转移支付标准工资_奖励补助测算5.22测试 3" xfId="502"/>
    <cellStyle name="常规 10 9" xfId="503"/>
    <cellStyle name="Accent4" xfId="504"/>
    <cellStyle name="Heading 2_国有资本经营预算编制报表1（预算单位）" xfId="505"/>
    <cellStyle name="百分比 2 2 2" xfId="506"/>
    <cellStyle name="差_2009年一般性转移支付标准工资_奖励补助测算5.22测试 2 2 2" xfId="507"/>
    <cellStyle name="Accent4 - 20%" xfId="508"/>
    <cellStyle name="百分比 2 2 2 2" xfId="509"/>
    <cellStyle name="Accent4 - 20% 2" xfId="510"/>
    <cellStyle name="Accent4 - 20% 2 2" xfId="511"/>
    <cellStyle name="Accent4 - 20% 2 2 2" xfId="512"/>
    <cellStyle name="Accent4 - 40%" xfId="513"/>
    <cellStyle name="差_00省级(打印) 3 2" xfId="514"/>
    <cellStyle name="Accent6 - 40%" xfId="515"/>
    <cellStyle name="Accent4 - 40% 2" xfId="516"/>
    <cellStyle name="Accent6 - 40% 2" xfId="517"/>
    <cellStyle name="差_Book1_1 3" xfId="518"/>
    <cellStyle name="Accent4 - 40% 2 2" xfId="519"/>
    <cellStyle name="Accent6 - 40% 2 2" xfId="520"/>
    <cellStyle name="差_Book1_1 3 2" xfId="521"/>
    <cellStyle name="Accent4 - 40% 2 2 2" xfId="522"/>
    <cellStyle name="Warning Text 2 2 2" xfId="523"/>
    <cellStyle name="Accent6 - 40% 3" xfId="524"/>
    <cellStyle name="差_Book1_1 4" xfId="525"/>
    <cellStyle name="Accent4 - 40% 2 3" xfId="526"/>
    <cellStyle name="Accent4 - 40% 3" xfId="527"/>
    <cellStyle name="Accent4 - 40% 4" xfId="528"/>
    <cellStyle name="Accent4 - 60% 2 2" xfId="529"/>
    <cellStyle name="Accent4 - 60% 2 2 2" xfId="530"/>
    <cellStyle name="百分比 2 3 2" xfId="531"/>
    <cellStyle name="Accent4 - 60% 2 3" xfId="532"/>
    <cellStyle name="Accent4 - 60% 3" xfId="533"/>
    <cellStyle name="PSSpacer" xfId="534"/>
    <cellStyle name="Accent4 - 60% 3 2" xfId="535"/>
    <cellStyle name="Explanatory Text 2 2 2" xfId="536"/>
    <cellStyle name="Accent4 - 60% 4" xfId="537"/>
    <cellStyle name="Accent6 2" xfId="538"/>
    <cellStyle name="Accent4 2 2" xfId="539"/>
    <cellStyle name="Accent5 - 60% 2 2" xfId="540"/>
    <cellStyle name="Accent4 2 3" xfId="541"/>
    <cellStyle name="Header1" xfId="542"/>
    <cellStyle name="Accent4_公安安全支出补充表5.14" xfId="543"/>
    <cellStyle name="好_2007年检察院案件数 3" xfId="544"/>
    <cellStyle name="差_义务教育阶段教职工人数（教育厅提供最终） 2" xfId="545"/>
    <cellStyle name="Accent5 - 20% 2 2" xfId="546"/>
    <cellStyle name="好_2007年检察院案件数 3 2" xfId="547"/>
    <cellStyle name="差_义务教育阶段教职工人数（教育厅提供最终） 2 2" xfId="548"/>
    <cellStyle name="Accent5 - 20% 2 2 2" xfId="549"/>
    <cellStyle name="好_2007年检察院案件数 4" xfId="550"/>
    <cellStyle name="常规 11 2" xfId="551"/>
    <cellStyle name="差_义务教育阶段教职工人数（教育厅提供最终） 3" xfId="552"/>
    <cellStyle name="Accent5 - 20% 2 3" xfId="553"/>
    <cellStyle name="Accent5 - 20% 3" xfId="554"/>
    <cellStyle name="Accent5 - 20% 3 2" xfId="555"/>
    <cellStyle name="Accent5 - 40%" xfId="556"/>
    <cellStyle name="Warning Text_国有资本经营预算编制报表1（预算单位）" xfId="557"/>
    <cellStyle name="好_1003牟定县 3" xfId="558"/>
    <cellStyle name="Accent5 - 40% 2" xfId="559"/>
    <cellStyle name="好_1003牟定县 3 2" xfId="560"/>
    <cellStyle name="Accent5 - 40% 2 2" xfId="561"/>
    <cellStyle name="HEADING1" xfId="562"/>
    <cellStyle name="Accent5 - 40% 2 2 2" xfId="563"/>
    <cellStyle name="好_2009年一般性转移支付标准工资_奖励补助测算5.23新 2" xfId="564"/>
    <cellStyle name="Accent5 - 40% 2 3" xfId="565"/>
    <cellStyle name="HEADING2" xfId="566"/>
    <cellStyle name="Accent5 - 60% 2 3" xfId="567"/>
    <cellStyle name="Accent5 - 60% 3 2" xfId="568"/>
    <cellStyle name="Accent5_公安安全支出补充表5.14" xfId="569"/>
    <cellStyle name="好_M01-2(州市补助收入) 3 2" xfId="570"/>
    <cellStyle name="Accent6 - 20%" xfId="571"/>
    <cellStyle name="Accent6 - 20% 2" xfId="572"/>
    <cellStyle name="Accent6 - 20% 2 2" xfId="573"/>
    <cellStyle name="Accent6 - 20% 2 3" xfId="574"/>
    <cellStyle name="Accent6 - 20% 3 2" xfId="575"/>
    <cellStyle name="Accent6 - 40% 2 2 2" xfId="576"/>
    <cellStyle name="Accent6 - 40% 3 2" xfId="577"/>
    <cellStyle name="Title" xfId="578"/>
    <cellStyle name="Accent6 - 40% 4" xfId="579"/>
    <cellStyle name="Accent6 - 60%" xfId="580"/>
    <cellStyle name="Heading 4 2" xfId="581"/>
    <cellStyle name="Accent6 2 2 2" xfId="582"/>
    <cellStyle name="Accent6 2 3" xfId="583"/>
    <cellStyle name="args.style" xfId="584"/>
    <cellStyle name="Bad 2 2 2" xfId="585"/>
    <cellStyle name="PSDec" xfId="586"/>
    <cellStyle name="Linked Cell 2 2" xfId="587"/>
    <cellStyle name="常规 2 10 4" xfId="588"/>
    <cellStyle name="Bad_国有资本经营预算编制报表1（预算单位）" xfId="589"/>
    <cellStyle name="Calc Currency (0)" xfId="590"/>
    <cellStyle name="Warning Text 2 2" xfId="591"/>
    <cellStyle name="好_2009年一般性转移支付标准工资_奖励补助测算7.25 (version 1) (version 1)" xfId="592"/>
    <cellStyle name="百分比 3 3 2" xfId="593"/>
    <cellStyle name="Calculation 2 3" xfId="594"/>
    <cellStyle name="常规 6 2 3" xfId="595"/>
    <cellStyle name="Calculation_国有资本经营预算编制报表1（预算单位）" xfId="596"/>
    <cellStyle name="Output 2 3" xfId="597"/>
    <cellStyle name="差_奖励补助测算7.25 (version 1) (version 1) 2" xfId="598"/>
    <cellStyle name="Check Cell" xfId="599"/>
    <cellStyle name="差_奖励补助测算7.25 (version 1) (version 1) 2 2" xfId="600"/>
    <cellStyle name="Check Cell 2" xfId="601"/>
    <cellStyle name="Comma [0]" xfId="602"/>
    <cellStyle name="差_00省级(打印) 4" xfId="603"/>
    <cellStyle name="Comma_!!!GO" xfId="604"/>
    <cellStyle name="Currency [0]" xfId="605"/>
    <cellStyle name="Currency_!!!GO" xfId="606"/>
    <cellStyle name="好_业务工作量指标 2 3" xfId="607"/>
    <cellStyle name="Date" xfId="608"/>
    <cellStyle name="Dollar (zero dec)" xfId="609"/>
    <cellStyle name="Explanatory Text" xfId="610"/>
    <cellStyle name="Heading 1 2 3" xfId="611"/>
    <cellStyle name="Explanatory Text 2" xfId="612"/>
    <cellStyle name="Explanatory Text 2 3" xfId="613"/>
    <cellStyle name="常规 14" xfId="614"/>
    <cellStyle name="Output 2 2" xfId="615"/>
    <cellStyle name="常规 2 10 2" xfId="616"/>
    <cellStyle name="e鯪9Y_x000b_" xfId="617"/>
    <cellStyle name="Fixed" xfId="618"/>
    <cellStyle name="好_Book1_1 2" xfId="619"/>
    <cellStyle name="gcd" xfId="620"/>
    <cellStyle name="Linked Cell 2 2 2" xfId="621"/>
    <cellStyle name="常规 10" xfId="622"/>
    <cellStyle name="Good" xfId="623"/>
    <cellStyle name="好_M01-2(州市补助收入)" xfId="624"/>
    <cellStyle name="常规 10 2" xfId="625"/>
    <cellStyle name="Good 2" xfId="626"/>
    <cellStyle name="好_M01-2(州市补助收入) 3" xfId="627"/>
    <cellStyle name="Good 2 3" xfId="628"/>
    <cellStyle name="标题 2 2" xfId="629"/>
    <cellStyle name="Neutral_国有资本经营预算编制报表1（预算单位）" xfId="630"/>
    <cellStyle name="Grey" xfId="631"/>
    <cellStyle name="Header2" xfId="632"/>
    <cellStyle name="差_2006年在职人员情况 2 2 2" xfId="633"/>
    <cellStyle name="Heading 1 2" xfId="634"/>
    <cellStyle name="Heading 1 2 2" xfId="635"/>
    <cellStyle name="差_丽江汇总" xfId="636"/>
    <cellStyle name="Heading 1 2 2 2" xfId="637"/>
    <cellStyle name="Output" xfId="638"/>
    <cellStyle name="Heading 1_国有资本经营预算编制报表1（预算单位）" xfId="639"/>
    <cellStyle name="Heading 2 2 2" xfId="640"/>
    <cellStyle name="Heading 2 2 2 2" xfId="641"/>
    <cellStyle name="Heading 3 2 2 2" xfId="642"/>
    <cellStyle name="Heading 4 2 2" xfId="643"/>
    <cellStyle name="Input" xfId="644"/>
    <cellStyle name="千位分隔 2 4" xfId="645"/>
    <cellStyle name="好_2009年一般性转移支付标准工资_不用软件计算9.1不考虑经费管理评价xl 2" xfId="646"/>
    <cellStyle name="Input [yellow]" xfId="647"/>
    <cellStyle name="Input 2" xfId="648"/>
    <cellStyle name="Input 2 2 2" xfId="649"/>
    <cellStyle name="Input 2 3" xfId="650"/>
    <cellStyle name="归盒啦_95" xfId="651"/>
    <cellStyle name="Linked Cell" xfId="652"/>
    <cellStyle name="Linked Cell 2" xfId="653"/>
    <cellStyle name="Linked Cell 2 3" xfId="654"/>
    <cellStyle name="千位分隔 2 3 2" xfId="655"/>
    <cellStyle name="Milliers [0]_!!!GO" xfId="656"/>
    <cellStyle name="Moneda_96 Risk" xfId="657"/>
    <cellStyle name="常规 2 10 3 7" xfId="658"/>
    <cellStyle name="Neutral 2" xfId="659"/>
    <cellStyle name="Neutral 2 2" xfId="660"/>
    <cellStyle name="好_地方配套按人均增幅控制8.31（调整结案率后）xl 3" xfId="661"/>
    <cellStyle name="差_Book1 3" xfId="662"/>
    <cellStyle name="百分比 4 2 2" xfId="663"/>
    <cellStyle name="Neutral 2 3" xfId="664"/>
    <cellStyle name="New Times Roman" xfId="665"/>
    <cellStyle name="好_历年教师人数" xfId="666"/>
    <cellStyle name="Normal_!!!GO" xfId="667"/>
    <cellStyle name="Note 2" xfId="668"/>
    <cellStyle name="Pourcentage_pldt" xfId="669"/>
    <cellStyle name="Note 2 2" xfId="670"/>
    <cellStyle name="数字 2 3" xfId="671"/>
    <cellStyle name="捠壿_Region Orders (2)" xfId="672"/>
    <cellStyle name="好_00省级(打印) 4" xfId="673"/>
    <cellStyle name="Note 2 2 2" xfId="674"/>
    <cellStyle name="Output 2 2 2" xfId="675"/>
    <cellStyle name="差_2008年县级公安保障标准落实奖励经费分配测算" xfId="676"/>
    <cellStyle name="RowLevel_0" xfId="677"/>
    <cellStyle name="sstot" xfId="678"/>
    <cellStyle name="常规 2 3 4" xfId="679"/>
    <cellStyle name="t_HVAC Equipment (3)" xfId="680"/>
    <cellStyle name="Title 2 3" xfId="681"/>
    <cellStyle name="好_地方配套按人均增幅控制8.31（调整结案率后）xl 3 2" xfId="682"/>
    <cellStyle name="常规 2 10 7" xfId="683"/>
    <cellStyle name="差_Book1 3 2" xfId="684"/>
    <cellStyle name="百分比 4 2 2 2" xfId="685"/>
    <cellStyle name="Title_国有资本经营预算编制报表1（预算单位）" xfId="686"/>
    <cellStyle name="Total" xfId="687"/>
    <cellStyle name="好_2007年检察院案件数 2 2" xfId="688"/>
    <cellStyle name="Warning Text 2 3" xfId="689"/>
    <cellStyle name="百分比 2" xfId="690"/>
    <cellStyle name="百分比 2 2" xfId="691"/>
    <cellStyle name="百分比 2 2 3" xfId="692"/>
    <cellStyle name="百分比 2 4" xfId="693"/>
    <cellStyle name="百分比 3 2 2" xfId="694"/>
    <cellStyle name="差_2007年人员分部门统计表 3" xfId="695"/>
    <cellStyle name="百分比 3 2 2 2" xfId="696"/>
    <cellStyle name="百分比 3 2 3" xfId="697"/>
    <cellStyle name="百分比 3 3" xfId="698"/>
    <cellStyle name="标题 1 2" xfId="699"/>
    <cellStyle name="常规 2 2 6" xfId="700"/>
    <cellStyle name="百分比 4 2" xfId="701"/>
    <cellStyle name="好_地方配套按人均增幅控制8.31（调整结案率后）xl 4" xfId="702"/>
    <cellStyle name="差_Book1 4" xfId="703"/>
    <cellStyle name="百分比 4 2 3" xfId="704"/>
    <cellStyle name="好_高中教师人数（教育厅1.6日提供） 2 2 2" xfId="705"/>
    <cellStyle name="好_~5676413 2 2 2" xfId="706"/>
    <cellStyle name="标题 3 2" xfId="707"/>
    <cellStyle name="千位分隔 3" xfId="708"/>
    <cellStyle name="标题 4 2" xfId="709"/>
    <cellStyle name="好_第一部分：综合全" xfId="710"/>
    <cellStyle name="标题 5" xfId="711"/>
    <cellStyle name="标题 5 2" xfId="712"/>
    <cellStyle name="标题 5 2 2" xfId="713"/>
    <cellStyle name="标题 5 2 2 2" xfId="714"/>
    <cellStyle name="标题 5 2 3" xfId="715"/>
    <cellStyle name="标题 5 3" xfId="716"/>
    <cellStyle name="标题 5 3 2" xfId="717"/>
    <cellStyle name="标题 5 4" xfId="718"/>
    <cellStyle name="好_00省级(打印)" xfId="719"/>
    <cellStyle name="差_奖励补助测算7.25 2 2" xfId="720"/>
    <cellStyle name="标题1" xfId="721"/>
    <cellStyle name="表标题" xfId="722"/>
    <cellStyle name="表标题 2" xfId="723"/>
    <cellStyle name="好_地方配套按人均增幅控制8.30xl 3" xfId="724"/>
    <cellStyle name="差_教育厅提供义务教育及高中教师人数（2009年1月6日）" xfId="725"/>
    <cellStyle name="表标题 2 2" xfId="726"/>
    <cellStyle name="好_地方配套按人均增幅控制8.30xl 3 2" xfId="727"/>
    <cellStyle name="差_教育厅提供义务教育及高中教师人数（2009年1月6日） 2" xfId="728"/>
    <cellStyle name="表标题 2 2 2" xfId="729"/>
    <cellStyle name="好_地方配套按人均增幅控制8.30xl 4" xfId="730"/>
    <cellStyle name="表标题 2 3" xfId="731"/>
    <cellStyle name="表标题 3" xfId="732"/>
    <cellStyle name="表标题 3 2" xfId="733"/>
    <cellStyle name="表标题 4" xfId="734"/>
    <cellStyle name="部门" xfId="735"/>
    <cellStyle name="差 2" xfId="736"/>
    <cellStyle name="好_业务工作量指标 2 2" xfId="737"/>
    <cellStyle name="差_~4190974" xfId="738"/>
    <cellStyle name="好_业务工作量指标 2 2 2" xfId="739"/>
    <cellStyle name="差_~4190974 2" xfId="740"/>
    <cellStyle name="差_~4190974 2 2" xfId="741"/>
    <cellStyle name="常规 3 2_表2 一般公共预算支出表" xfId="742"/>
    <cellStyle name="差_~4190974 2 2 2" xfId="743"/>
    <cellStyle name="差_~4190974 3" xfId="744"/>
    <cellStyle name="差_~4190974 4" xfId="745"/>
    <cellStyle name="好_M01-2(州市补助收入) 4" xfId="746"/>
    <cellStyle name="差_00省级(打印) 2" xfId="747"/>
    <cellStyle name="差_~5676413" xfId="748"/>
    <cellStyle name="差_00省级(打印) 2 2" xfId="749"/>
    <cellStyle name="差_~5676413 2" xfId="750"/>
    <cellStyle name="差_~5676413 2 3" xfId="751"/>
    <cellStyle name="差_00省级(打印) 2 3" xfId="752"/>
    <cellStyle name="差_~5676413 3" xfId="753"/>
    <cellStyle name="差_~5676413 3 2" xfId="754"/>
    <cellStyle name="差_~5676413 4" xfId="755"/>
    <cellStyle name="差_00省级(打印)" xfId="756"/>
    <cellStyle name="差_00省级(打印) 3" xfId="757"/>
    <cellStyle name="差_00省级(定稿)" xfId="758"/>
    <cellStyle name="好_2007年政法部门业务指标 3" xfId="759"/>
    <cellStyle name="差_00省级(定稿) 2" xfId="760"/>
    <cellStyle name="好_2007年政法部门业务指标 3 2" xfId="761"/>
    <cellStyle name="差_00省级(定稿) 2 2" xfId="762"/>
    <cellStyle name="好_2009年一般性转移支付标准工资_地方配套按人均增幅控制8.31（调整结案率后）xl 3" xfId="763"/>
    <cellStyle name="差_00省级(定稿) 2 2 2" xfId="764"/>
    <cellStyle name="差_00省级(定稿) 2 3" xfId="765"/>
    <cellStyle name="强调 1 2 2" xfId="766"/>
    <cellStyle name="好_2007年政法部门业务指标 4" xfId="767"/>
    <cellStyle name="差_00省级(定稿) 3" xfId="768"/>
    <cellStyle name="强调 1 2 2 2" xfId="769"/>
    <cellStyle name="差_00省级(定稿) 3 2" xfId="770"/>
    <cellStyle name="强调 1 2 3" xfId="771"/>
    <cellStyle name="好_奖励补助测算7.23 2 2 2" xfId="772"/>
    <cellStyle name="差_00省级(定稿) 4" xfId="773"/>
    <cellStyle name="差_03昭通" xfId="774"/>
    <cellStyle name="差_03昭通 2" xfId="775"/>
    <cellStyle name="差_03昭通 2 2" xfId="776"/>
    <cellStyle name="好_2、土地面积、人口、粮食产量基本情况" xfId="777"/>
    <cellStyle name="差_03昭通 2 2 2" xfId="778"/>
    <cellStyle name="差_03昭通 2 3" xfId="779"/>
    <cellStyle name="常规 2 2 4 2" xfId="780"/>
    <cellStyle name="差_03昭通 3" xfId="781"/>
    <cellStyle name="差_03昭通 3 2" xfId="782"/>
    <cellStyle name="差_03昭通 4" xfId="783"/>
    <cellStyle name="差_0502通海县" xfId="784"/>
    <cellStyle name="差_0502通海县 2" xfId="785"/>
    <cellStyle name="差_0502通海县 2 2" xfId="786"/>
    <cellStyle name="差_0502通海县 2 2 2" xfId="787"/>
    <cellStyle name="差_0502通海县 3" xfId="788"/>
    <cellStyle name="差_0502通海县 3 2" xfId="789"/>
    <cellStyle name="差_0502通海县 4" xfId="790"/>
    <cellStyle name="差_05玉溪" xfId="791"/>
    <cellStyle name="표준_0N-HANDLING " xfId="792"/>
    <cellStyle name="差_05玉溪 2" xfId="793"/>
    <cellStyle name="差_05玉溪 2 2 2" xfId="794"/>
    <cellStyle name="差_05玉溪 2 3" xfId="795"/>
    <cellStyle name="差_05玉溪 3" xfId="796"/>
    <cellStyle name="差_05玉溪 3 2" xfId="797"/>
    <cellStyle name="差_05玉溪 4" xfId="798"/>
    <cellStyle name="差_0605石屏县" xfId="799"/>
    <cellStyle name="差_0605石屏县 2" xfId="800"/>
    <cellStyle name="差_0605石屏县 2 2" xfId="801"/>
    <cellStyle name="差_5334_2006年迪庆县级财政报表附表" xfId="802"/>
    <cellStyle name="差_0605石屏县 2 2 2" xfId="803"/>
    <cellStyle name="好_06544D6AC6C34935B3F0F2962E8986A5 2" xfId="804"/>
    <cellStyle name="差_0605石屏县 2 3" xfId="805"/>
    <cellStyle name="差_云南省2008年转移支付测算——州市本级考核部分及政策性测算" xfId="806"/>
    <cellStyle name="差_0605石屏县 3" xfId="807"/>
    <cellStyle name="差_云南省2008年转移支付测算——州市本级考核部分及政策性测算 2" xfId="808"/>
    <cellStyle name="差_0605石屏县 3 2" xfId="809"/>
    <cellStyle name="差_0605石屏县 4" xfId="810"/>
    <cellStyle name="差_06544D6AC6C34935B3F0F2962E8986A5" xfId="811"/>
    <cellStyle name="差_06544D6AC6C34935B3F0F2962E8986A5 2" xfId="812"/>
    <cellStyle name="差_06B2B68693B94C51BEFB8C2821FBDCAE_c" xfId="813"/>
    <cellStyle name="差_06B2B68693B94C51BEFB8C2821FBDCAE_c 2" xfId="814"/>
    <cellStyle name="差_1003牟定县 2 2 2" xfId="815"/>
    <cellStyle name="差_1003牟定县 2 3" xfId="816"/>
    <cellStyle name="差_1003牟定县 3 2" xfId="817"/>
    <cellStyle name="差_1003牟定县 4" xfId="818"/>
    <cellStyle name="差_1110洱源县" xfId="819"/>
    <cellStyle name="差_1110洱源县 2" xfId="820"/>
    <cellStyle name="差_1110洱源县 2 2" xfId="821"/>
    <cellStyle name="差_历年教师人数" xfId="822"/>
    <cellStyle name="差_1110洱源县 2 2 2" xfId="823"/>
    <cellStyle name="差_1110洱源县 2 3" xfId="824"/>
    <cellStyle name="差_A426B27925684093B009CAC20FF19EF3_c 2" xfId="825"/>
    <cellStyle name="差_1110洱源县 3" xfId="826"/>
    <cellStyle name="差_1110洱源县 3 2" xfId="827"/>
    <cellStyle name="好_530623_2006年县级财政报表附表 2 2 2" xfId="828"/>
    <cellStyle name="差_1110洱源县 4" xfId="829"/>
    <cellStyle name="好_1110洱源县 2 2" xfId="830"/>
    <cellStyle name="差_11FBAECC21B44AB381CAD25299165218_c" xfId="831"/>
    <cellStyle name="好_1110洱源县 2 2 2" xfId="832"/>
    <cellStyle name="差_11FBAECC21B44AB381CAD25299165218_c 2" xfId="833"/>
    <cellStyle name="差_11大理" xfId="834"/>
    <cellStyle name="差_11大理 2" xfId="835"/>
    <cellStyle name="差_11大理 2 2" xfId="836"/>
    <cellStyle name="差_11大理 2 2 2" xfId="837"/>
    <cellStyle name="差_11大理 3" xfId="838"/>
    <cellStyle name="差_11大理 3 2" xfId="839"/>
    <cellStyle name="差_132A26F7DD34447BAC25A6E26033E49C_c" xfId="840"/>
    <cellStyle name="差_132A26F7DD34447BAC25A6E26033E49C_c 2" xfId="841"/>
    <cellStyle name="差_2、土地面积、人口、粮食产量基本情况" xfId="842"/>
    <cellStyle name="好_指标四 3" xfId="843"/>
    <cellStyle name="差_2、土地面积、人口、粮食产量基本情况 2" xfId="844"/>
    <cellStyle name="好_指标四 3 2" xfId="845"/>
    <cellStyle name="差_2、土地面积、人口、粮食产量基本情况 2 2" xfId="846"/>
    <cellStyle name="差_2、土地面积、人口、粮食产量基本情况 2 2 2" xfId="847"/>
    <cellStyle name="差_2、土地面积、人口、粮食产量基本情况 2 3" xfId="848"/>
    <cellStyle name="钎霖_4岿角利" xfId="849"/>
    <cellStyle name="好_指标四 4" xfId="850"/>
    <cellStyle name="差_2、土地面积、人口、粮食产量基本情况 3" xfId="851"/>
    <cellStyle name="差_2、土地面积、人口、粮食产量基本情况 3 2" xfId="852"/>
    <cellStyle name="差_2、土地面积、人口、粮食产量基本情况 4" xfId="853"/>
    <cellStyle name="差_2009年一般性转移支付标准工资_~4190974 3 2" xfId="854"/>
    <cellStyle name="差_2006年分析表" xfId="855"/>
    <cellStyle name="差_2006年全省财力计算表（中央、决算）" xfId="856"/>
    <cellStyle name="差_2006年全省财力计算表（中央、决算） 2" xfId="857"/>
    <cellStyle name="差_云南农村义务教育统计表 3" xfId="858"/>
    <cellStyle name="差_2006年全省财力计算表（中央、决算） 2 2" xfId="859"/>
    <cellStyle name="差_云南农村义务教育统计表 3 2" xfId="860"/>
    <cellStyle name="差_2006年全省财力计算表（中央、决算） 2 2 2" xfId="861"/>
    <cellStyle name="差_云南农村义务教育统计表 4" xfId="862"/>
    <cellStyle name="差_2006年全省财力计算表（中央、决算） 2 3" xfId="863"/>
    <cellStyle name="差_2006年全省财力计算表（中央、决算） 3" xfId="864"/>
    <cellStyle name="差_2006年全省财力计算表（中央、决算） 3 2" xfId="865"/>
    <cellStyle name="差_2006年全省财力计算表（中央、决算） 4" xfId="866"/>
    <cellStyle name="差_2006年水利统计指标统计表" xfId="867"/>
    <cellStyle name="差_2006年水利统计指标统计表 2" xfId="868"/>
    <cellStyle name="差_2006年水利统计指标统计表 2 2" xfId="869"/>
    <cellStyle name="差_2006年水利统计指标统计表 2 2 2" xfId="870"/>
    <cellStyle name="差_2006年水利统计指标统计表 2 3" xfId="871"/>
    <cellStyle name="差_2006年水利统计指标统计表 3" xfId="872"/>
    <cellStyle name="差_2006年水利统计指标统计表 3 2" xfId="873"/>
    <cellStyle name="差_2006年水利统计指标统计表 4" xfId="874"/>
    <cellStyle name="差_2006年在职人员情况" xfId="875"/>
    <cellStyle name="差_2006年在职人员情况 2" xfId="876"/>
    <cellStyle name="差_2006年在职人员情况 3" xfId="877"/>
    <cellStyle name="差_2006年在职人员情况 3 2" xfId="878"/>
    <cellStyle name="差_2006年在职人员情况 4" xfId="879"/>
    <cellStyle name="好_A22569180391442CBB6EA5F90672F36B_c 2" xfId="880"/>
    <cellStyle name="好_2009年一般性转移支付标准工资_奖励补助测算5.22测试 2 3" xfId="881"/>
    <cellStyle name="差_2007年检察院案件数 3" xfId="882"/>
    <cellStyle name="差_2007年检察院案件数 3 2" xfId="883"/>
    <cellStyle name="差_2007年可用财力" xfId="884"/>
    <cellStyle name="差_2007年人员分部门统计表" xfId="885"/>
    <cellStyle name="差_2007年人员分部门统计表 2" xfId="886"/>
    <cellStyle name="差_2007年人员分部门统计表 2 2" xfId="887"/>
    <cellStyle name="差_2007年人员分部门统计表 2 2 2" xfId="888"/>
    <cellStyle name="差_2007年人员分部门统计表 2 3" xfId="889"/>
    <cellStyle name="差_2007年人员分部门统计表 3 2" xfId="890"/>
    <cellStyle name="差_2007年人员分部门统计表 4" xfId="891"/>
    <cellStyle name="差_教师绩效工资测算表（离退休按各地上报数测算）2009年1月1日" xfId="892"/>
    <cellStyle name="差_奖励补助测算5.22测试 4" xfId="893"/>
    <cellStyle name="差_2007年政法部门业务指标" xfId="894"/>
    <cellStyle name="差_2007年政法部门业务指标 2" xfId="895"/>
    <cellStyle name="差_2007年政法部门业务指标 2 2" xfId="896"/>
    <cellStyle name="差_2007年政法部门业务指标 2 2 2" xfId="897"/>
    <cellStyle name="差_2007年政法部门业务指标 2 3" xfId="898"/>
    <cellStyle name="差_2007年政法部门业务指标 3" xfId="899"/>
    <cellStyle name="差_2007年政法部门业务指标 3 2" xfId="900"/>
    <cellStyle name="差_2007年政法部门业务指标 4" xfId="901"/>
    <cellStyle name="差_2008云南省分县市中小学教职工统计表（教育厅提供）" xfId="902"/>
    <cellStyle name="差_2008云南省分县市中小学教职工统计表（教育厅提供） 2" xfId="903"/>
    <cellStyle name="差_2008云南省分县市中小学教职工统计表（教育厅提供） 2 2" xfId="904"/>
    <cellStyle name="差_2008云南省分县市中小学教职工统计表（教育厅提供） 2 2 2" xfId="905"/>
    <cellStyle name="差_2008云南省分县市中小学教职工统计表（教育厅提供） 2 3" xfId="906"/>
    <cellStyle name="差_2008云南省分县市中小学教职工统计表（教育厅提供） 3" xfId="907"/>
    <cellStyle name="差_2008云南省分县市中小学教职工统计表（教育厅提供） 3 2" xfId="908"/>
    <cellStyle name="普通_ 白土" xfId="909"/>
    <cellStyle name="差_2008云南省分县市中小学教职工统计表（教育厅提供） 4" xfId="910"/>
    <cellStyle name="差_2009年一般性转移支付标准工资" xfId="911"/>
    <cellStyle name="好_奖励补助测算5.22测试 3" xfId="912"/>
    <cellStyle name="差_2009年一般性转移支付标准工资 2" xfId="913"/>
    <cellStyle name="输出 2" xfId="914"/>
    <cellStyle name="好_奖励补助测算5.22测试 3 2" xfId="915"/>
    <cellStyle name="好_2009年一般性转移支付标准工资_奖励补助测算7.23 2 3" xfId="916"/>
    <cellStyle name="差_2009年一般性转移支付标准工资 2 2" xfId="917"/>
    <cellStyle name="差_2009年一般性转移支付标准工资 2 2 2" xfId="918"/>
    <cellStyle name="差_2009年一般性转移支付标准工资 2 3" xfId="919"/>
    <cellStyle name="好_奖励补助测算5.22测试 4" xfId="920"/>
    <cellStyle name="差_2009年一般性转移支付标准工资 3" xfId="921"/>
    <cellStyle name="差_2009年一般性转移支付标准工资 3 2" xfId="922"/>
    <cellStyle name="差_2009年一般性转移支付标准工资 4" xfId="923"/>
    <cellStyle name="差_2009年一般性转移支付标准工资_~4190974" xfId="924"/>
    <cellStyle name="差_2009年一般性转移支付标准工资_~4190974 2" xfId="925"/>
    <cellStyle name="差_2009年一般性转移支付标准工资_~4190974 2 2" xfId="926"/>
    <cellStyle name="差_2009年一般性转移支付标准工资_~4190974 2 2 2" xfId="927"/>
    <cellStyle name="数量" xfId="928"/>
    <cellStyle name="差_2009年一般性转移支付标准工资_~4190974 2 3" xfId="929"/>
    <cellStyle name="差_2009年一般性转移支付标准工资_~4190974 3" xfId="930"/>
    <cellStyle name="差_2009年一般性转移支付标准工资_~4190974 4" xfId="931"/>
    <cellStyle name="差_2009年一般性转移支付标准工资_~5676413" xfId="932"/>
    <cellStyle name="差_2009年一般性转移支付标准工资_~5676413 2" xfId="933"/>
    <cellStyle name="差_2009年一般性转移支付标准工资_~5676413 2 2" xfId="934"/>
    <cellStyle name="差_2009年一般性转移支付标准工资_~5676413 2 2 2" xfId="935"/>
    <cellStyle name="差_2009年一般性转移支付标准工资_~5676413 2 3" xfId="936"/>
    <cellStyle name="差_2009年一般性转移支付标准工资_~5676413 3" xfId="937"/>
    <cellStyle name="差_2009年一般性转移支付标准工资_~5676413 3 2" xfId="938"/>
    <cellStyle name="差_2009年一般性转移支付标准工资_~5676413 4" xfId="939"/>
    <cellStyle name="差_2009年一般性转移支付标准工资_不用软件计算9.1不考虑经费管理评价xl" xfId="940"/>
    <cellStyle name="差_2009年一般性转移支付标准工资_不用软件计算9.1不考虑经费管理评价xl 2" xfId="941"/>
    <cellStyle name="差_2009年一般性转移支付标准工资_不用软件计算9.1不考虑经费管理评价xl 2 2" xfId="942"/>
    <cellStyle name="差_2009年一般性转移支付标准工资_不用软件计算9.1不考虑经费管理评价xl 2 2 2" xfId="943"/>
    <cellStyle name="差_2009年一般性转移支付标准工资_不用软件计算9.1不考虑经费管理评价xl 2 3" xfId="944"/>
    <cellStyle name="差_2009年一般性转移支付标准工资_不用软件计算9.1不考虑经费管理评价xl 3" xfId="945"/>
    <cellStyle name="差_2009年一般性转移支付标准工资_不用软件计算9.1不考虑经费管理评价xl 3 2" xfId="946"/>
    <cellStyle name="差_2009年一般性转移支付标准工资_不用软件计算9.1不考虑经费管理评价xl 4" xfId="947"/>
    <cellStyle name="常规 2 6 2" xfId="948"/>
    <cellStyle name="差_2009年一般性转移支付标准工资_地方配套按人均增幅控制8.30xl" xfId="949"/>
    <cellStyle name="常规 2 6 2 2" xfId="950"/>
    <cellStyle name="差_2009年一般性转移支付标准工资_地方配套按人均增幅控制8.30xl 2" xfId="951"/>
    <cellStyle name="好_云南省2008年中小学教职工情况（教育厅提供20090101加工整理） 2 3" xfId="952"/>
    <cellStyle name="好_03昭通 4" xfId="953"/>
    <cellStyle name="常规 2 6 2 2 2" xfId="954"/>
    <cellStyle name="差_2009年一般性转移支付标准工资_地方配套按人均增幅控制8.30xl 2 2" xfId="955"/>
    <cellStyle name="好_26B763351BD94A32801FF9DEB697A4AA_c" xfId="956"/>
    <cellStyle name="差_2009年一般性转移支付标准工资_地方配套按人均增幅控制8.30xl 2 2 2" xfId="957"/>
    <cellStyle name="差_2009年一般性转移支付标准工资_地方配套按人均增幅控制8.30xl 2 3" xfId="958"/>
    <cellStyle name="常规 3 2" xfId="959"/>
    <cellStyle name="常规 2 6 2 3" xfId="960"/>
    <cellStyle name="差_2009年一般性转移支付标准工资_地方配套按人均增幅控制8.30xl 3" xfId="961"/>
    <cellStyle name="常规 3 2 2" xfId="962"/>
    <cellStyle name="差_2009年一般性转移支付标准工资_地方配套按人均增幅控制8.30xl 3 2" xfId="963"/>
    <cellStyle name="常规 3 3" xfId="964"/>
    <cellStyle name="差_2009年一般性转移支付标准工资_地方配套按人均增幅控制8.30xl 4" xfId="965"/>
    <cellStyle name="差_2009年一般性转移支付标准工资_地方配套按人均增幅控制8.30一般预算平均增幅、人均可用财力平均增幅两次控制、社会治安系数调整、案件数调整xl" xfId="966"/>
    <cellStyle name="差_2009年一般性转移支付标准工资_地方配套按人均增幅控制8.30一般预算平均增幅、人均可用财力平均增幅两次控制、社会治安系数调整、案件数调整xl 2" xfId="967"/>
    <cellStyle name="好_县级基础数据" xfId="968"/>
    <cellStyle name="差_2009年一般性转移支付标准工资_地方配套按人均增幅控制8.30一般预算平均增幅、人均可用财力平均增幅两次控制、社会治安系数调整、案件数调整xl 2 2 2" xfId="969"/>
    <cellStyle name="差_2009年一般性转移支付标准工资_地方配套按人均增幅控制8.30一般预算平均增幅、人均可用财力平均增幅两次控制、社会治安系数调整、案件数调整xl 2 3" xfId="970"/>
    <cellStyle name="差_2009年一般性转移支付标准工资_地方配套按人均增幅控制8.30一般预算平均增幅、人均可用财力平均增幅两次控制、社会治安系数调整、案件数调整xl 3" xfId="971"/>
    <cellStyle name="差_2009年一般性转移支付标准工资_地方配套按人均增幅控制8.30一般预算平均增幅、人均可用财力平均增幅两次控制、社会治安系数调整、案件数调整xl 3 2" xfId="972"/>
    <cellStyle name="差_2009年一般性转移支付标准工资_地方配套按人均增幅控制8.30一般预算平均增幅、人均可用财力平均增幅两次控制、社会治安系数调整、案件数调整xl 4" xfId="973"/>
    <cellStyle name="差_2009年一般性转移支付标准工资_地方配套按人均增幅控制8.31（调整结案率后）xl" xfId="974"/>
    <cellStyle name="好_卫生部门 3" xfId="975"/>
    <cellStyle name="差_2009年一般性转移支付标准工资_地方配套按人均增幅控制8.31（调整结案率后）xl 2" xfId="976"/>
    <cellStyle name="好_卫生部门 3 2" xfId="977"/>
    <cellStyle name="差_2009年一般性转移支付标准工资_地方配套按人均增幅控制8.31（调整结案率后）xl 2 2" xfId="978"/>
    <cellStyle name="差_2009年一般性转移支付标准工资_地方配套按人均增幅控制8.31（调整结案率后）xl 2 2 2" xfId="979"/>
    <cellStyle name="差_2009年一般性转移支付标准工资_地方配套按人均增幅控制8.31（调整结案率后）xl 2 3" xfId="980"/>
    <cellStyle name="好_卫生部门 4" xfId="981"/>
    <cellStyle name="差_2009年一般性转移支付标准工资_地方配套按人均增幅控制8.31（调整结案率后）xl 3" xfId="982"/>
    <cellStyle name="差_2009年一般性转移支付标准工资_地方配套按人均增幅控制8.31（调整结案率后）xl 3 2" xfId="983"/>
    <cellStyle name="差_2009年一般性转移支付标准工资_地方配套按人均增幅控制8.31（调整结案率后）xl 4" xfId="984"/>
    <cellStyle name="差_2009年一般性转移支付标准工资_奖励补助测算5.22测试" xfId="985"/>
    <cellStyle name="差_2009年一般性转移支付标准工资_奖励补助测算5.22测试 2" xfId="986"/>
    <cellStyle name="差_2009年一般性转移支付标准工资_奖励补助测算5.22测试 2 2" xfId="987"/>
    <cellStyle name="好_县级公安机关公用经费标准奖励测算方案（定稿）" xfId="988"/>
    <cellStyle name="差_2009年一般性转移支付标准工资_奖励补助测算5.22测试 2 3" xfId="989"/>
    <cellStyle name="差_2009年一般性转移支付标准工资_奖励补助测算5.22测试 3" xfId="990"/>
    <cellStyle name="差_2009年一般性转移支付标准工资_奖励补助测算5.22测试 3 2" xfId="991"/>
    <cellStyle name="差_2009年一般性转移支付标准工资_奖励补助测算5.22测试 4" xfId="992"/>
    <cellStyle name="好_云南省2008年中小学教职工情况（教育厅提供20090101加工整理） 2 2" xfId="993"/>
    <cellStyle name="好_03昭通 3" xfId="994"/>
    <cellStyle name="差_2009年一般性转移支付标准工资_奖励补助测算5.23新" xfId="995"/>
    <cellStyle name="差_2009年一般性转移支付标准工资_奖励补助测算5.23新 2 2" xfId="996"/>
    <cellStyle name="差_2009年一般性转移支付标准工资_奖励补助测算5.23新 2 2 2" xfId="997"/>
    <cellStyle name="差_2009年一般性转移支付标准工资_奖励补助测算5.23新 2 3" xfId="998"/>
    <cellStyle name="差_2009年一般性转移支付标准工资_奖励补助测算5.23新 3" xfId="999"/>
    <cellStyle name="输入 2" xfId="1000"/>
    <cellStyle name="常规 2 8" xfId="1001"/>
    <cellStyle name="差_2009年一般性转移支付标准工资_奖励补助测算5.23新 3 2" xfId="1002"/>
    <cellStyle name="差_2009年一般性转移支付标准工资_奖励补助测算5.23新 4" xfId="1003"/>
    <cellStyle name="差_2009年一般性转移支付标准工资_奖励补助测算5.24冯铸 2" xfId="1004"/>
    <cellStyle name="差_2009年一般性转移支付标准工资_奖励补助测算5.24冯铸 2 2" xfId="1005"/>
    <cellStyle name="差_2009年一般性转移支付标准工资_奖励补助测算5.24冯铸 2 2 2" xfId="1006"/>
    <cellStyle name="好_26B763351BD94A32801FF9DEB697A4AA_c 2" xfId="1007"/>
    <cellStyle name="差_2009年一般性转移支付标准工资_奖励补助测算5.24冯铸 2 3" xfId="1008"/>
    <cellStyle name="差_2009年一般性转移支付标准工资_奖励补助测算5.24冯铸 3" xfId="1009"/>
    <cellStyle name="差_2009年一般性转移支付标准工资_奖励补助测算5.24冯铸 3 2" xfId="1010"/>
    <cellStyle name="差_2009年一般性转移支付标准工资_奖励补助测算5.24冯铸 4" xfId="1011"/>
    <cellStyle name="差_奖励补助测算7.23 3 2" xfId="1012"/>
    <cellStyle name="差_2009年一般性转移支付标准工资_奖励补助测算7.23" xfId="1013"/>
    <cellStyle name="差_2009年一般性转移支付标准工资_奖励补助测算7.23 2" xfId="1014"/>
    <cellStyle name="差_2009年一般性转移支付标准工资_奖励补助测算7.23 2 2" xfId="1015"/>
    <cellStyle name="差_2009年一般性转移支付标准工资_奖励补助测算7.23 2 2 2" xfId="1016"/>
    <cellStyle name="差_2009年一般性转移支付标准工资_奖励补助测算7.23 2 3" xfId="1017"/>
    <cellStyle name="差_2009年一般性转移支付标准工资_奖励补助测算7.23 3" xfId="1018"/>
    <cellStyle name="差_2009年一般性转移支付标准工资_奖励补助测算7.23 3 2" xfId="1019"/>
    <cellStyle name="常规 2 5 2 2 2" xfId="1020"/>
    <cellStyle name="差_2009年一般性转移支付标准工资_奖励补助测算7.25" xfId="1021"/>
    <cellStyle name="差_2009年一般性转移支付标准工资_奖励补助测算7.25 (version 1) (version 1)" xfId="1022"/>
    <cellStyle name="差_2009年一般性转移支付标准工资_奖励补助测算7.25 (version 1) (version 1) 2" xfId="1023"/>
    <cellStyle name="差_2009年一般性转移支付标准工资_奖励补助测算7.25 (version 1) (version 1) 2 2 2" xfId="1024"/>
    <cellStyle name="差_2009年一般性转移支付标准工资_奖励补助测算7.25 (version 1) (version 1) 2 3" xfId="1025"/>
    <cellStyle name="差_2009年一般性转移支付标准工资_奖励补助测算7.25 (version 1) (version 1) 3" xfId="1026"/>
    <cellStyle name="差_2009年一般性转移支付标准工资_奖励补助测算7.25 (version 1) (version 1) 3 2" xfId="1027"/>
    <cellStyle name="差_2009年一般性转移支付标准工资_奖励补助测算7.25 (version 1) (version 1) 4" xfId="1028"/>
    <cellStyle name="差_2009年一般性转移支付标准工资_奖励补助测算7.25 2" xfId="1029"/>
    <cellStyle name="差_2009年一般性转移支付标准工资_奖励补助测算7.25 2 2" xfId="1030"/>
    <cellStyle name="差_5334_2006年迪庆县级财政报表附表 4" xfId="1031"/>
    <cellStyle name="差_2009年一般性转移支付标准工资_奖励补助测算7.25 2 2 2" xfId="1032"/>
    <cellStyle name="好_A426B27925684093B009CAC20FF19EF3_c 2" xfId="1033"/>
    <cellStyle name="差_2009年一般性转移支付标准工资_奖励补助测算7.25 2 3" xfId="1034"/>
    <cellStyle name="差_2009年一般性转移支付标准工资_奖励补助测算7.25 3" xfId="1035"/>
    <cellStyle name="差_2009年一般性转移支付标准工资_奖励补助测算7.25 3 2" xfId="1036"/>
    <cellStyle name="差_2009年一般性转移支付标准工资_奖励补助测算7.25 4" xfId="1037"/>
    <cellStyle name="好 2" xfId="1038"/>
    <cellStyle name="差_2009年一般性转移支付标准工资_奖励补助测算7.25 4 2" xfId="1039"/>
    <cellStyle name="差_2009年一般性转移支付标准工资_奖励补助测算7.25 5" xfId="1040"/>
    <cellStyle name="差_26B763351BD94A32801FF9DEB697A4AA_c" xfId="1041"/>
    <cellStyle name="差_26B763351BD94A32801FF9DEB697A4AA_c 2" xfId="1042"/>
    <cellStyle name="差_业务工作量指标 3 2" xfId="1043"/>
    <cellStyle name="差_530623_2006年县级财政报表附表 2 2" xfId="1044"/>
    <cellStyle name="差_530623_2006年县级财政报表附表 2 3" xfId="1045"/>
    <cellStyle name="差_业务工作量指标 4" xfId="1046"/>
    <cellStyle name="差_530623_2006年县级财政报表附表 3" xfId="1047"/>
    <cellStyle name="差_530623_2006年县级财政报表附表 3 2" xfId="1048"/>
    <cellStyle name="差_530623_2006年县级财政报表附表 4" xfId="1049"/>
    <cellStyle name="差_530629_2006年县级财政报表附表" xfId="1050"/>
    <cellStyle name="差_530629_2006年县级财政报表附表 2" xfId="1051"/>
    <cellStyle name="差_530629_2006年县级财政报表附表 2 2" xfId="1052"/>
    <cellStyle name="差_530629_2006年县级财政报表附表 2 2 2" xfId="1053"/>
    <cellStyle name="差_530629_2006年县级财政报表附表 2 3" xfId="1054"/>
    <cellStyle name="差_530629_2006年县级财政报表附表 3" xfId="1055"/>
    <cellStyle name="差_530629_2006年县级财政报表附表 3 2" xfId="1056"/>
    <cellStyle name="差_云南省2008年转移支付测算——州市本级考核部分及政策性测算 3 2" xfId="1057"/>
    <cellStyle name="差_530629_2006年县级财政报表附表 4" xfId="1058"/>
    <cellStyle name="差_5334_2006年迪庆县级财政报表附表 2" xfId="1059"/>
    <cellStyle name="常规 2 6 3" xfId="1060"/>
    <cellStyle name="差_5334_2006年迪庆县级财政报表附表 2 2" xfId="1061"/>
    <cellStyle name="常规 2 6 3 2" xfId="1062"/>
    <cellStyle name="差_5334_2006年迪庆县级财政报表附表 2 2 2" xfId="1063"/>
    <cellStyle name="常规 2 6 4" xfId="1064"/>
    <cellStyle name="差_卫生部门 3 2" xfId="1065"/>
    <cellStyle name="差_5334_2006年迪庆县级财政报表附表 2 3" xfId="1066"/>
    <cellStyle name="差_5334_2006年迪庆县级财政报表附表 3" xfId="1067"/>
    <cellStyle name="常规 2 7 3" xfId="1068"/>
    <cellStyle name="差_5334_2006年迪庆县级财政报表附表 3 2" xfId="1069"/>
    <cellStyle name="差_7FCDB1134FC94DDDB095F60B2C175118" xfId="1070"/>
    <cellStyle name="差_7FCDB1134FC94DDDB095F60B2C175118 2" xfId="1071"/>
    <cellStyle name="差_A22569180391442CBB6EA5F90672F36B_c" xfId="1072"/>
    <cellStyle name="差_A22569180391442CBB6EA5F90672F36B_c 2" xfId="1073"/>
    <cellStyle name="差_A426B27925684093B009CAC20FF19EF3_c" xfId="1074"/>
    <cellStyle name="好_地方配套按人均增幅控制8.31（调整结案率后）xl" xfId="1075"/>
    <cellStyle name="差_Book1" xfId="1076"/>
    <cellStyle name="好_地方配套按人均增幅控制8.31（调整结案率后）xl 2" xfId="1077"/>
    <cellStyle name="差_Book1 2" xfId="1078"/>
    <cellStyle name="好_地方配套按人均增幅控制8.31（调整结案率后）xl 2 2" xfId="1079"/>
    <cellStyle name="差_Book1 2 2" xfId="1080"/>
    <cellStyle name="好_地方配套按人均增幅控制8.31（调整结案率后）xl 2 2 2" xfId="1081"/>
    <cellStyle name="好_11大理 4" xfId="1082"/>
    <cellStyle name="差_Book1 2 2 2" xfId="1083"/>
    <cellStyle name="好_地方配套按人均增幅控制8.31（调整结案率后）xl 2 3" xfId="1084"/>
    <cellStyle name="差_Book1 2 3" xfId="1085"/>
    <cellStyle name="好_县级公安机关公用经费标准奖励测算方案（定稿） 4" xfId="1086"/>
    <cellStyle name="差_Book1_1" xfId="1087"/>
    <cellStyle name="差_地方配套按人均增幅控制8.30一般预算平均增幅、人均可用财力平均增幅两次控制、社会治安系数调整、案件数调整xl" xfId="1088"/>
    <cellStyle name="差_Book1_1 2" xfId="1089"/>
    <cellStyle name="差_地方配套按人均增幅控制8.30一般预算平均增幅、人均可用财力平均增幅两次控制、社会治安系数调整、案件数调整xl 2" xfId="1090"/>
    <cellStyle name="差_Book1_1 2 2" xfId="1091"/>
    <cellStyle name="强调 2" xfId="1092"/>
    <cellStyle name="差_地方配套按人均增幅控制8.30一般预算平均增幅、人均可用财力平均增幅两次控制、社会治安系数调整、案件数调整xl 2 2" xfId="1093"/>
    <cellStyle name="差_Book1_1 2 2 2" xfId="1094"/>
    <cellStyle name="差_Book2" xfId="1095"/>
    <cellStyle name="汇总 2" xfId="1096"/>
    <cellStyle name="差_Book2 2" xfId="1097"/>
    <cellStyle name="差_Book2 2 2" xfId="1098"/>
    <cellStyle name="差_Book2 2 2 2" xfId="1099"/>
    <cellStyle name="好_教育厅提供义务教育及高中教师人数（2009年1月6日） 3 2" xfId="1100"/>
    <cellStyle name="差_Book2 2 3" xfId="1101"/>
    <cellStyle name="差_Book2 3 2" xfId="1102"/>
    <cellStyle name="差_Book2 4" xfId="1103"/>
    <cellStyle name="差_M01-2(州市补助收入)" xfId="1104"/>
    <cellStyle name="差_M01-2(州市补助收入) 2" xfId="1105"/>
    <cellStyle name="差_M01-2(州市补助收入) 2 2" xfId="1106"/>
    <cellStyle name="差_M01-2(州市补助收入) 3" xfId="1107"/>
    <cellStyle name="差_M01-2(州市补助收入) 3 2" xfId="1108"/>
    <cellStyle name="差_M01-2(州市补助收入) 4" xfId="1109"/>
    <cellStyle name="差_M03" xfId="1110"/>
    <cellStyle name="好_汇总 2 3" xfId="1111"/>
    <cellStyle name="差_M03 2" xfId="1112"/>
    <cellStyle name="差_M03 2 2" xfId="1113"/>
    <cellStyle name="差_M03 2 3" xfId="1114"/>
    <cellStyle name="差_M03 3" xfId="1115"/>
    <cellStyle name="差_M03 3 2" xfId="1116"/>
    <cellStyle name="差_不用软件计算9.1不考虑经费管理评价xl" xfId="1117"/>
    <cellStyle name="差_不用软件计算9.1不考虑经费管理评价xl 2" xfId="1118"/>
    <cellStyle name="差_不用软件计算9.1不考虑经费管理评价xl 2 2" xfId="1119"/>
    <cellStyle name="差_不用软件计算9.1不考虑经费管理评价xl 2 2 2" xfId="1120"/>
    <cellStyle name="差_不用软件计算9.1不考虑经费管理评价xl 2 3" xfId="1121"/>
    <cellStyle name="差_不用软件计算9.1不考虑经费管理评价xl 3" xfId="1122"/>
    <cellStyle name="差_不用软件计算9.1不考虑经费管理评价xl 3 2" xfId="1123"/>
    <cellStyle name="差_不用软件计算9.1不考虑经费管理评价xl 4" xfId="1124"/>
    <cellStyle name="差_财政供养人员" xfId="1125"/>
    <cellStyle name="好_~4190974 4" xfId="1126"/>
    <cellStyle name="差_财政供养人员 2" xfId="1127"/>
    <cellStyle name="差_财政供养人员 2 2 2" xfId="1128"/>
    <cellStyle name="差_财政供养人员 2 3" xfId="1129"/>
    <cellStyle name="常规 2 12" xfId="1130"/>
    <cellStyle name="差_财政支出对上级的依赖程度" xfId="1131"/>
    <cellStyle name="差_城建部门" xfId="1132"/>
    <cellStyle name="差_地方配套按人均增幅控制8.30xl" xfId="1133"/>
    <cellStyle name="差_地方配套按人均增幅控制8.30xl 2" xfId="1134"/>
    <cellStyle name="差_地方配套按人均增幅控制8.30xl 2 2" xfId="1135"/>
    <cellStyle name="差_地方配套按人均增幅控制8.30xl 2 2 2" xfId="1136"/>
    <cellStyle name="差_地方配套按人均增幅控制8.30xl 2 3" xfId="1137"/>
    <cellStyle name="差_地方配套按人均增幅控制8.30xl 3" xfId="1138"/>
    <cellStyle name="差_地方配套按人均增幅控制8.30xl 3 2" xfId="1139"/>
    <cellStyle name="差_地方配套按人均增幅控制8.30xl 4" xfId="1140"/>
    <cellStyle name="强调 2 2" xfId="1141"/>
    <cellStyle name="差_地方配套按人均增幅控制8.30一般预算平均增幅、人均可用财力平均增幅两次控制、社会治安系数调整、案件数调整xl 2 2 2" xfId="1142"/>
    <cellStyle name="强调 3" xfId="1143"/>
    <cellStyle name="差_地方配套按人均增幅控制8.30一般预算平均增幅、人均可用财力平均增幅两次控制、社会治安系数调整、案件数调整xl 2 3" xfId="1144"/>
    <cellStyle name="差_地方配套按人均增幅控制8.30一般预算平均增幅、人均可用财力平均增幅两次控制、社会治安系数调整、案件数调整xl 3 2" xfId="1145"/>
    <cellStyle name="差_地方配套按人均增幅控制8.30一般预算平均增幅、人均可用财力平均增幅两次控制、社会治安系数调整、案件数调整xl 4" xfId="1146"/>
    <cellStyle name="差_地方配套按人均增幅控制8.31（调整结案率后）xl" xfId="1147"/>
    <cellStyle name="差_地方配套按人均增幅控制8.31（调整结案率后）xl 2" xfId="1148"/>
    <cellStyle name="差_地方配套按人均增幅控制8.31（调整结案率后）xl 2 2" xfId="1149"/>
    <cellStyle name="差_地方配套按人均增幅控制8.31（调整结案率后）xl 2 2 2" xfId="1150"/>
    <cellStyle name="好_奖励补助测算7.25 (version 1) (version 1) 2 2" xfId="1151"/>
    <cellStyle name="差_地方配套按人均增幅控制8.31（调整结案率后）xl 2 3" xfId="1152"/>
    <cellStyle name="差_地方配套按人均增幅控制8.31（调整结案率后）xl 3" xfId="1153"/>
    <cellStyle name="差_地方配套按人均增幅控制8.31（调整结案率后）xl 3 2" xfId="1154"/>
    <cellStyle name="差_第五部分(才淼、饶永宏）" xfId="1155"/>
    <cellStyle name="好_530629_2006年县级财政报表附表 2 3" xfId="1156"/>
    <cellStyle name="差_第五部分(才淼、饶永宏） 2" xfId="1157"/>
    <cellStyle name="差_第五部分(才淼、饶永宏） 2 2" xfId="1158"/>
    <cellStyle name="差_检验表" xfId="1159"/>
    <cellStyle name="差_第五部分(才淼、饶永宏） 2 2 2" xfId="1160"/>
    <cellStyle name="差_第五部分(才淼、饶永宏） 2 3" xfId="1161"/>
    <cellStyle name="差_第五部分(才淼、饶永宏） 3" xfId="1162"/>
    <cellStyle name="差_第五部分(才淼、饶永宏） 3 2" xfId="1163"/>
    <cellStyle name="差_第五部分(才淼、饶永宏） 4" xfId="1164"/>
    <cellStyle name="差_第一部分：综合全" xfId="1165"/>
    <cellStyle name="差_奖励补助测算5.23新 3" xfId="1166"/>
    <cellStyle name="差_高中教师人数（教育厅1.6日提供）" xfId="1167"/>
    <cellStyle name="差_奖励补助测算5.23新 3 2" xfId="1168"/>
    <cellStyle name="差_高中教师人数（教育厅1.6日提供） 2" xfId="1169"/>
    <cellStyle name="差_高中教师人数（教育厅1.6日提供） 2 2" xfId="1170"/>
    <cellStyle name="差_高中教师人数（教育厅1.6日提供） 2 2 2" xfId="1171"/>
    <cellStyle name="差_高中教师人数（教育厅1.6日提供） 2 3" xfId="1172"/>
    <cellStyle name="差_高中教师人数（教育厅1.6日提供） 3" xfId="1173"/>
    <cellStyle name="差_高中教师人数（教育厅1.6日提供） 3 2" xfId="1174"/>
    <cellStyle name="差_高中教师人数（教育厅1.6日提供） 4" xfId="1175"/>
    <cellStyle name="差_汇总" xfId="1176"/>
    <cellStyle name="差_汇总 2" xfId="1177"/>
    <cellStyle name="差_汇总 2 2" xfId="1178"/>
    <cellStyle name="差_汇总 2 2 2" xfId="1179"/>
    <cellStyle name="好_城建部门" xfId="1180"/>
    <cellStyle name="差_汇总 2 3" xfId="1181"/>
    <cellStyle name="好_下半年禁吸戒毒经费1000万元 3 2" xfId="1182"/>
    <cellStyle name="差_汇总 3" xfId="1183"/>
    <cellStyle name="差_汇总 3 2" xfId="1184"/>
    <cellStyle name="差_汇总 4" xfId="1185"/>
    <cellStyle name="差_汇总-县级财政报表附表" xfId="1186"/>
    <cellStyle name="差_汇总-县级财政报表附表 2" xfId="1187"/>
    <cellStyle name="差_汇总-县级财政报表附表 2 2" xfId="1188"/>
    <cellStyle name="差_汇总-县级财政报表附表 2 2 2" xfId="1189"/>
    <cellStyle name="差_汇总-县级财政报表附表 2 3" xfId="1190"/>
    <cellStyle name="差_汇总-县级财政报表附表 3" xfId="1191"/>
    <cellStyle name="差_汇总-县级财政报表附表 3 2" xfId="1192"/>
    <cellStyle name="差_汇总-县级财政报表附表 4" xfId="1193"/>
    <cellStyle name="差_基础数据分析 2" xfId="1194"/>
    <cellStyle name="差_基础数据分析 2 2" xfId="1195"/>
    <cellStyle name="差_基础数据分析 2 2 2" xfId="1196"/>
    <cellStyle name="差_基础数据分析 2 3" xfId="1197"/>
    <cellStyle name="差_基础数据分析 3" xfId="1198"/>
    <cellStyle name="差_基础数据分析 3 2" xfId="1199"/>
    <cellStyle name="差_基础数据分析 4" xfId="1200"/>
    <cellStyle name="差_奖励补助测算5.22测试" xfId="1201"/>
    <cellStyle name="差_奖励补助测算5.22测试 2" xfId="1202"/>
    <cellStyle name="差_奖励补助测算5.22测试 2 2" xfId="1203"/>
    <cellStyle name="差_奖励补助测算5.22测试 2 2 2" xfId="1204"/>
    <cellStyle name="差_奖励补助测算5.22测试 2 3" xfId="1205"/>
    <cellStyle name="差_奖励补助测算5.22测试 3" xfId="1206"/>
    <cellStyle name="差_奖励补助测算5.22测试 3 2" xfId="1207"/>
    <cellStyle name="日期" xfId="1208"/>
    <cellStyle name="差_奖励补助测算5.23新" xfId="1209"/>
    <cellStyle name="差_奖励补助测算5.23新 2" xfId="1210"/>
    <cellStyle name="差_奖励补助测算5.23新 2 2" xfId="1211"/>
    <cellStyle name="好_下半年禁吸戒毒经费1000万元 2 3" xfId="1212"/>
    <cellStyle name="好_5334_2006年迪庆县级财政报表附表" xfId="1213"/>
    <cellStyle name="差_奖励补助测算5.23新 2 2 2" xfId="1214"/>
    <cellStyle name="差_奖励补助测算5.23新 2 3" xfId="1215"/>
    <cellStyle name="好_奖励补助测算5.22测试 2 2 2" xfId="1216"/>
    <cellStyle name="差_奖励补助测算5.23新 4" xfId="1217"/>
    <cellStyle name="好_2006年在职人员情况 2 2" xfId="1218"/>
    <cellStyle name="差_奖励补助测算5.24冯铸" xfId="1219"/>
    <cellStyle name="好_2006年在职人员情况 2 2 2" xfId="1220"/>
    <cellStyle name="差_奖励补助测算5.24冯铸 2" xfId="1221"/>
    <cellStyle name="差_奖励补助测算5.24冯铸 2 2" xfId="1222"/>
    <cellStyle name="差_奖励补助测算5.24冯铸 2 2 2" xfId="1223"/>
    <cellStyle name="差_奖励补助测算5.24冯铸 2 3" xfId="1224"/>
    <cellStyle name="差_奖励补助测算5.24冯铸 3" xfId="1225"/>
    <cellStyle name="差_奖励补助测算5.24冯铸 3 2" xfId="1226"/>
    <cellStyle name="差_奖励补助测算5.24冯铸 4" xfId="1227"/>
    <cellStyle name="差_奖励补助测算7.23" xfId="1228"/>
    <cellStyle name="差_奖励补助测算7.23 2" xfId="1229"/>
    <cellStyle name="差_奖励补助测算7.23 2 2" xfId="1230"/>
    <cellStyle name="差_奖励补助测算7.23 2 2 2" xfId="1231"/>
    <cellStyle name="好_2009年一般性转移支付标准工资 3 2" xfId="1232"/>
    <cellStyle name="差_奖励补助测算7.23 2 3" xfId="1233"/>
    <cellStyle name="差_奖励补助测算7.23 3" xfId="1234"/>
    <cellStyle name="差_奖励补助测算7.23 4" xfId="1235"/>
    <cellStyle name="差_奖励补助测算7.25" xfId="1236"/>
    <cellStyle name="差_奖励补助测算7.25 (version 1) (version 1)" xfId="1237"/>
    <cellStyle name="差_奖励补助测算7.25 (version 1) (version 1) 2 3" xfId="1238"/>
    <cellStyle name="差_奖励补助测算7.25 (version 1) (version 1) 3" xfId="1239"/>
    <cellStyle name="差_奖励补助测算7.25 (version 1) (version 1) 3 2" xfId="1240"/>
    <cellStyle name="差_奖励补助测算7.25 (version 1) (version 1) 4" xfId="1241"/>
    <cellStyle name="差_奖励补助测算7.25 2" xfId="1242"/>
    <cellStyle name="好_00省级(打印) 2" xfId="1243"/>
    <cellStyle name="差_奖励补助测算7.25 2 2 2" xfId="1244"/>
    <cellStyle name="差_奖励补助测算7.25 2 3" xfId="1245"/>
    <cellStyle name="差_奖励补助测算7.25 3" xfId="1246"/>
    <cellStyle name="差_奖励补助测算7.25 3 2" xfId="1247"/>
    <cellStyle name="差_奖励补助测算7.25 4" xfId="1248"/>
    <cellStyle name="差_奖励补助测算7.25 4 2" xfId="1249"/>
    <cellStyle name="差_奖励补助测算7.25 5" xfId="1250"/>
    <cellStyle name="差_云南省2008年中小学教职工情况（教育厅提供20090101加工整理） 2 3" xfId="1251"/>
    <cellStyle name="差_教育厅提供义务教育及高中教师人数（2009年1月6日） 2 2" xfId="1252"/>
    <cellStyle name="好_2009年一般性转移支付标准工资 2" xfId="1253"/>
    <cellStyle name="差_教育厅提供义务教育及高中教师人数（2009年1月6日） 2 3" xfId="1254"/>
    <cellStyle name="差_教育厅提供义务教育及高中教师人数（2009年1月6日） 3 2" xfId="1255"/>
    <cellStyle name="差_教育厅提供义务教育及高中教师人数（2009年1月6日） 4" xfId="1256"/>
    <cellStyle name="差_三季度－表二" xfId="1257"/>
    <cellStyle name="差_三季度－表二 2" xfId="1258"/>
    <cellStyle name="差_三季度－表二 2 2" xfId="1259"/>
    <cellStyle name="差_三季度－表二 2 3" xfId="1260"/>
    <cellStyle name="差_三季度－表二 3" xfId="1261"/>
    <cellStyle name="差_三季度－表二 3 2" xfId="1262"/>
    <cellStyle name="常规 2 2 2 2 2 2" xfId="1263"/>
    <cellStyle name="差_三季度－表二 4" xfId="1264"/>
    <cellStyle name="差_卫生部门" xfId="1265"/>
    <cellStyle name="差_卫生部门 2" xfId="1266"/>
    <cellStyle name="常规 2 5 4" xfId="1267"/>
    <cellStyle name="差_卫生部门 2 2" xfId="1268"/>
    <cellStyle name="差_卫生部门 2 2 2" xfId="1269"/>
    <cellStyle name="好_Book1_1" xfId="1270"/>
    <cellStyle name="差_卫生部门 2 3" xfId="1271"/>
    <cellStyle name="差_卫生部门 3" xfId="1272"/>
    <cellStyle name="好_三季度－表二" xfId="1273"/>
    <cellStyle name="差_卫生部门 4" xfId="1274"/>
    <cellStyle name="好_2009年一般性转移支付标准工资_奖励补助测算7.23 3 2" xfId="1275"/>
    <cellStyle name="差_文体广播部门" xfId="1276"/>
    <cellStyle name="差_下半年禁毒办案经费分配2544.3万元" xfId="1277"/>
    <cellStyle name="差_下半年禁吸戒毒经费1000万元" xfId="1278"/>
    <cellStyle name="差_下半年禁吸戒毒经费1000万元 2" xfId="1279"/>
    <cellStyle name="差_下半年禁吸戒毒经费1000万元 2 2" xfId="1280"/>
    <cellStyle name="差_下半年禁吸戒毒经费1000万元 2 2 2" xfId="1281"/>
    <cellStyle name="解释性文本 2" xfId="1282"/>
    <cellStyle name="差_下半年禁吸戒毒经费1000万元 3" xfId="1283"/>
    <cellStyle name="差_下半年禁吸戒毒经费1000万元 3 2" xfId="1284"/>
    <cellStyle name="好_业务工作量指标 3 2" xfId="1285"/>
    <cellStyle name="差_下半年禁吸戒毒经费1000万元 4" xfId="1286"/>
    <cellStyle name="好_~4190974 2" xfId="1287"/>
    <cellStyle name="差_县级公安机关公用经费标准奖励测算方案（定稿）" xfId="1288"/>
    <cellStyle name="好_~4190974 2 2" xfId="1289"/>
    <cellStyle name="差_县级公安机关公用经费标准奖励测算方案（定稿） 2" xfId="1290"/>
    <cellStyle name="好_2009年一般性转移支付标准工资_不用软件计算9.1不考虑经费管理评价xl 4" xfId="1291"/>
    <cellStyle name="好_~4190974 2 2 2" xfId="1292"/>
    <cellStyle name="差_县级公安机关公用经费标准奖励测算方案（定稿） 2 2" xfId="1293"/>
    <cellStyle name="差_县级公安机关公用经费标准奖励测算方案（定稿） 2 2 2" xfId="1294"/>
    <cellStyle name="差_县级公安机关公用经费标准奖励测算方案（定稿） 2 3" xfId="1295"/>
    <cellStyle name="好_~4190974 2 3" xfId="1296"/>
    <cellStyle name="差_县级公安机关公用经费标准奖励测算方案（定稿） 3" xfId="1297"/>
    <cellStyle name="差_县级公安机关公用经费标准奖励测算方案（定稿） 3 2" xfId="1298"/>
    <cellStyle name="差_县级基础数据" xfId="1299"/>
    <cellStyle name="差_业务工作量指标 2 2 2" xfId="1300"/>
    <cellStyle name="差_业务工作量指标 2 3" xfId="1301"/>
    <cellStyle name="差_义务教育阶段教职工人数（教育厅提供最终） 2 2 2" xfId="1302"/>
    <cellStyle name="差_义务教育阶段教职工人数（教育厅提供最终） 2 3" xfId="1303"/>
    <cellStyle name="差_义务教育阶段教职工人数（教育厅提供最终） 3 2" xfId="1304"/>
    <cellStyle name="差_云南农村义务教育统计表 2" xfId="1305"/>
    <cellStyle name="差_云南农村义务教育统计表 2 2" xfId="1306"/>
    <cellStyle name="差_云南农村义务教育统计表 2 2 2" xfId="1307"/>
    <cellStyle name="差_云南农村义务教育统计表 2 3" xfId="1308"/>
    <cellStyle name="好_11大理 2" xfId="1309"/>
    <cellStyle name="差_云南省2008年中小学教师人数统计表" xfId="1310"/>
    <cellStyle name="好_05玉溪 2" xfId="1311"/>
    <cellStyle name="差_云南省2008年中小学教职工情况（教育厅提供20090101加工整理）" xfId="1312"/>
    <cellStyle name="好_05玉溪 2 2" xfId="1313"/>
    <cellStyle name="差_云南省2008年中小学教职工情况（教育厅提供20090101加工整理） 2" xfId="1314"/>
    <cellStyle name="好_05玉溪 2 2 2" xfId="1315"/>
    <cellStyle name="差_云南省2008年中小学教职工情况（教育厅提供20090101加工整理） 2 2" xfId="1316"/>
    <cellStyle name="好_05玉溪 2 3" xfId="1317"/>
    <cellStyle name="差_云南省2008年中小学教职工情况（教育厅提供20090101加工整理） 3" xfId="1318"/>
    <cellStyle name="差_云南省2008年中小学教职工情况（教育厅提供20090101加工整理） 3 2" xfId="1319"/>
    <cellStyle name="差_云南省2008年中小学教职工情况（教育厅提供20090101加工整理） 4" xfId="1320"/>
    <cellStyle name="分级显示行_1_13区汇总" xfId="1321"/>
    <cellStyle name="差_云南省2008年转移支付测算——州市本级考核部分及政策性测算 2 2" xfId="1322"/>
    <cellStyle name="好_2009年一般性转移支付标准工资_地方配套按人均增幅控制8.31（调整结案率后）xl 4" xfId="1323"/>
    <cellStyle name="差_云南省2008年转移支付测算——州市本级考核部分及政策性测算 2 2 2" xfId="1324"/>
    <cellStyle name="好_奖励补助测算7.25 2 2 2" xfId="1325"/>
    <cellStyle name="差_云南省2008年转移支付测算——州市本级考核部分及政策性测算 2 3" xfId="1326"/>
    <cellStyle name="差_云南省2008年转移支付测算——州市本级考核部分及政策性测算 3" xfId="1327"/>
    <cellStyle name="差_指标四" xfId="1328"/>
    <cellStyle name="差_指标四 2" xfId="1329"/>
    <cellStyle name="差_指标四 2 2" xfId="1330"/>
    <cellStyle name="差_指标四 2 2 2" xfId="1331"/>
    <cellStyle name="差_指标四 2 3" xfId="1332"/>
    <cellStyle name="差_指标四 3" xfId="1333"/>
    <cellStyle name="差_指标四 3 2" xfId="1334"/>
    <cellStyle name="差_指标四 4" xfId="1335"/>
    <cellStyle name="好_奖励补助测算5.23新" xfId="1336"/>
    <cellStyle name="差_指标五" xfId="1337"/>
    <cellStyle name="常规 10 10" xfId="1338"/>
    <cellStyle name="常规 10 11" xfId="1339"/>
    <cellStyle name="常规 10 3" xfId="1340"/>
    <cellStyle name="常规 10 4" xfId="1341"/>
    <cellStyle name="常规 10 5" xfId="1342"/>
    <cellStyle name="常规 11" xfId="1343"/>
    <cellStyle name="常规 12" xfId="1344"/>
    <cellStyle name="常规 24" xfId="1345"/>
    <cellStyle name="常规 19" xfId="1346"/>
    <cellStyle name="常规 2" xfId="1347"/>
    <cellStyle name="常规 2 10" xfId="1348"/>
    <cellStyle name="好_奖励补助测算7.25 3 2" xfId="1349"/>
    <cellStyle name="常规 2 10 10" xfId="1350"/>
    <cellStyle name="常规 2 10 11" xfId="1351"/>
    <cellStyle name="好_0605石屏县 2" xfId="1352"/>
    <cellStyle name="常规 2 10 12" xfId="1353"/>
    <cellStyle name="好_0605石屏县 3" xfId="1354"/>
    <cellStyle name="常规 2 10 13" xfId="1355"/>
    <cellStyle name="常规 2 10 2 2" xfId="1356"/>
    <cellStyle name="常规 2 10 3" xfId="1357"/>
    <cellStyle name="常规 2 10 3 10" xfId="1358"/>
    <cellStyle name="常规 2 10 3 11" xfId="1359"/>
    <cellStyle name="常规 2 10 3 2" xfId="1360"/>
    <cellStyle name="常规 2 10 3 3" xfId="1361"/>
    <cellStyle name="常规 2 10 3 4" xfId="1362"/>
    <cellStyle name="常规 2 10 3 8" xfId="1363"/>
    <cellStyle name="常规 2 10 3 9" xfId="1364"/>
    <cellStyle name="常规 2 10 4 2" xfId="1365"/>
    <cellStyle name="常规 2 10 5" xfId="1366"/>
    <cellStyle name="常规 2 10 6" xfId="1367"/>
    <cellStyle name="小数" xfId="1368"/>
    <cellStyle name="常规 2 10 8" xfId="1369"/>
    <cellStyle name="常规 2 10 9" xfId="1370"/>
    <cellStyle name="常规 2 11" xfId="1371"/>
    <cellStyle name="常规 2 11 2" xfId="1372"/>
    <cellStyle name="常规 2 13" xfId="1373"/>
    <cellStyle name="常规 2 14" xfId="1374"/>
    <cellStyle name="常规 2 20" xfId="1375"/>
    <cellStyle name="常规 2 15" xfId="1376"/>
    <cellStyle name="常规 2 16" xfId="1377"/>
    <cellStyle name="常规 2 17" xfId="1378"/>
    <cellStyle name="常规 2 18" xfId="1379"/>
    <cellStyle name="常规 2 19" xfId="1380"/>
    <cellStyle name="常规 2 2" xfId="1381"/>
    <cellStyle name="常规 2 2 2" xfId="1382"/>
    <cellStyle name="常规 2 2 2 2 2" xfId="1383"/>
    <cellStyle name="常规 2 2 2 2 3" xfId="1384"/>
    <cellStyle name="常规 2 2 2 3" xfId="1385"/>
    <cellStyle name="常规 2 2 2 3 2" xfId="1386"/>
    <cellStyle name="常规 2 2 2 4" xfId="1387"/>
    <cellStyle name="常规 2 2 3" xfId="1388"/>
    <cellStyle name="常规 2 2 3 2" xfId="1389"/>
    <cellStyle name="常规 2 2 3 2 2" xfId="1390"/>
    <cellStyle name="常规 2 2 3 3" xfId="1391"/>
    <cellStyle name="常规 2 2 4" xfId="1392"/>
    <cellStyle name="常规 2 2 5" xfId="1393"/>
    <cellStyle name="常规 2 2 5 2" xfId="1394"/>
    <cellStyle name="常规 2 2_Book1" xfId="1395"/>
    <cellStyle name="常规 2 3" xfId="1396"/>
    <cellStyle name="常规 2 3 2" xfId="1397"/>
    <cellStyle name="常规 2 3 2 2" xfId="1398"/>
    <cellStyle name="常规 2 3 2 2 2" xfId="1399"/>
    <cellStyle name="常规 2 3 2 3" xfId="1400"/>
    <cellStyle name="常规 2 3 3" xfId="1401"/>
    <cellStyle name="常规 2 3 3 2" xfId="1402"/>
    <cellStyle name="常规 2 4" xfId="1403"/>
    <cellStyle name="常规 2 4 2" xfId="1404"/>
    <cellStyle name="常规 2 4 2 2" xfId="1405"/>
    <cellStyle name="常规_表8 部门支出总表_2" xfId="1406"/>
    <cellStyle name="常规 2 4 2 2 2" xfId="1407"/>
    <cellStyle name="常规 2 4 2 3" xfId="1408"/>
    <cellStyle name="常规 2 4 3" xfId="1409"/>
    <cellStyle name="好_2008云南省分县市中小学教职工统计表（教育厅提供） 2 3" xfId="1410"/>
    <cellStyle name="常规 2 4 3 2" xfId="1411"/>
    <cellStyle name="常规 2 4 4" xfId="1412"/>
    <cellStyle name="常规 2 5" xfId="1413"/>
    <cellStyle name="常规 2 5 2" xfId="1414"/>
    <cellStyle name="小数 4" xfId="1415"/>
    <cellStyle name="常规 2 5 2 2" xfId="1416"/>
    <cellStyle name="好_03昭通 2" xfId="1417"/>
    <cellStyle name="常规 2 5 2 3" xfId="1418"/>
    <cellStyle name="常规 2 5 3" xfId="1419"/>
    <cellStyle name="常规 2 5 3 2" xfId="1420"/>
    <cellStyle name="常规 2 6" xfId="1421"/>
    <cellStyle name="常规 2 7" xfId="1422"/>
    <cellStyle name="常规 2 7 3 2" xfId="1423"/>
    <cellStyle name="好_三季度－表二 2" xfId="1424"/>
    <cellStyle name="常规 2 7 4" xfId="1425"/>
    <cellStyle name="常规 2 8 2" xfId="1426"/>
    <cellStyle name="常规 2 8 2 2" xfId="1427"/>
    <cellStyle name="常规 2 8 2 2 2" xfId="1428"/>
    <cellStyle name="常规 2 8 2 3" xfId="1429"/>
    <cellStyle name="常规 2 8 3" xfId="1430"/>
    <cellStyle name="常规 2 8 3 2" xfId="1431"/>
    <cellStyle name="常规 2 9" xfId="1432"/>
    <cellStyle name="常规 2 9 2" xfId="1433"/>
    <cellStyle name="常规 2 9 2 2" xfId="1434"/>
    <cellStyle name="常规 2 9 3" xfId="1435"/>
    <cellStyle name="常规 3" xfId="1436"/>
    <cellStyle name="常规 3 2 2 2" xfId="1437"/>
    <cellStyle name="常规 3 3 2" xfId="1438"/>
    <cellStyle name="常规 3 4" xfId="1439"/>
    <cellStyle name="常规 4 2" xfId="1440"/>
    <cellStyle name="常规 4 4" xfId="1441"/>
    <cellStyle name="常规 4 2 2" xfId="1442"/>
    <cellStyle name="常规 6 4" xfId="1443"/>
    <cellStyle name="常规 4 2 2 2" xfId="1444"/>
    <cellStyle name="常规 4 2 3" xfId="1445"/>
    <cellStyle name="常规 4 3" xfId="1446"/>
    <cellStyle name="常规 5 4" xfId="1447"/>
    <cellStyle name="常规 4 3 2" xfId="1448"/>
    <cellStyle name="常规 5 2" xfId="1449"/>
    <cellStyle name="常规 5 2 2" xfId="1450"/>
    <cellStyle name="常规 5 2 2 2" xfId="1451"/>
    <cellStyle name="常规 5 2 3" xfId="1452"/>
    <cellStyle name="常规 5 3" xfId="1453"/>
    <cellStyle name="常规 5 3 2" xfId="1454"/>
    <cellStyle name="常规 6" xfId="1455"/>
    <cellStyle name="常规 6 2" xfId="1456"/>
    <cellStyle name="常规 6 2 2" xfId="1457"/>
    <cellStyle name="常规 6 2 2 2" xfId="1458"/>
    <cellStyle name="常规 6 2_表2 一般公共预算支出表" xfId="1459"/>
    <cellStyle name="好_财政供养人员" xfId="1460"/>
    <cellStyle name="常规 6 3" xfId="1461"/>
    <cellStyle name="好_财政供养人员 2" xfId="1462"/>
    <cellStyle name="常规 6 3 2" xfId="1463"/>
    <cellStyle name="好_第五部分(才淼、饶永宏） 2" xfId="1464"/>
    <cellStyle name="常规 8" xfId="1465"/>
    <cellStyle name="好_第五部分(才淼、饶永宏） 2 2" xfId="1466"/>
    <cellStyle name="常规 8 2" xfId="1467"/>
    <cellStyle name="好_第五部分(才淼、饶永宏） 2 2 2" xfId="1468"/>
    <cellStyle name="常规 8 2 2" xfId="1469"/>
    <cellStyle name="好_第五部分(才淼、饶永宏） 2 3" xfId="1470"/>
    <cellStyle name="常规 8 3" xfId="1471"/>
    <cellStyle name="好_第五部分(才淼、饶永宏） 3" xfId="1472"/>
    <cellStyle name="常规 9" xfId="1473"/>
    <cellStyle name="常规 9 10" xfId="1474"/>
    <cellStyle name="好_2009年一般性转移支付标准工资_~5676413 2 2" xfId="1475"/>
    <cellStyle name="常规 9 11" xfId="1476"/>
    <cellStyle name="好_第五部分(才淼、饶永宏） 3 2" xfId="1477"/>
    <cellStyle name="常规 9 2" xfId="1478"/>
    <cellStyle name="常规 9 3" xfId="1479"/>
    <cellStyle name="常规 9 4" xfId="1480"/>
    <cellStyle name="常规 9 5" xfId="1481"/>
    <cellStyle name="常规 9 6" xfId="1482"/>
    <cellStyle name="常规 9 7" xfId="1483"/>
    <cellStyle name="常规 9 8" xfId="1484"/>
    <cellStyle name="好_教师绩效工资测算表（离退休按各地上报数测算）2009年1月1日" xfId="1485"/>
    <cellStyle name="好_2006年基础数据 2" xfId="1486"/>
    <cellStyle name="常规 9 9" xfId="1487"/>
    <cellStyle name="常规_表8 部门支出总表_3" xfId="1488"/>
    <cellStyle name="常规_表8 部门支出总表_4" xfId="1489"/>
    <cellStyle name="好_奖励补助测算5.24冯铸 2 2" xfId="1490"/>
    <cellStyle name="分级显示列_1_Book1" xfId="1491"/>
    <cellStyle name="好_~4190974" xfId="1492"/>
    <cellStyle name="好_~4190974 3" xfId="1493"/>
    <cellStyle name="好_~4190974 3 2" xfId="1494"/>
    <cellStyle name="好_高中教师人数（教育厅1.6日提供）" xfId="1495"/>
    <cellStyle name="好_~5676413" xfId="1496"/>
    <cellStyle name="好_高中教师人数（教育厅1.6日提供） 2" xfId="1497"/>
    <cellStyle name="好_~5676413 2" xfId="1498"/>
    <cellStyle name="好_高中教师人数（教育厅1.6日提供） 2 2" xfId="1499"/>
    <cellStyle name="好_~5676413 2 2" xfId="1500"/>
    <cellStyle name="好_高中教师人数（教育厅1.6日提供） 2 3" xfId="1501"/>
    <cellStyle name="好_~5676413 2 3" xfId="1502"/>
    <cellStyle name="好_高中教师人数（教育厅1.6日提供） 3" xfId="1503"/>
    <cellStyle name="好_~5676413 3" xfId="1504"/>
    <cellStyle name="好_高中教师人数（教育厅1.6日提供） 4" xfId="1505"/>
    <cellStyle name="好_~5676413 4" xfId="1506"/>
    <cellStyle name="好_00省级(打印) 2 2" xfId="1507"/>
    <cellStyle name="好_00省级(打印) 2 2 2" xfId="1508"/>
    <cellStyle name="好_00省级(打印) 2 3" xfId="1509"/>
    <cellStyle name="好_00省级(打印) 3" xfId="1510"/>
    <cellStyle name="好_00省级(打印) 3 2" xfId="1511"/>
    <cellStyle name="好_00省级(定稿)" xfId="1512"/>
    <cellStyle name="好_00省级(定稿) 2" xfId="1513"/>
    <cellStyle name="好_00省级(定稿) 2 2" xfId="1514"/>
    <cellStyle name="好_00省级(定稿) 2 3" xfId="1515"/>
    <cellStyle name="好_00省级(定稿) 3" xfId="1516"/>
    <cellStyle name="好_00省级(定稿) 3 2" xfId="1517"/>
    <cellStyle name="好_00省级(定稿) 4" xfId="1518"/>
    <cellStyle name="好_03昭通" xfId="1519"/>
    <cellStyle name="好_03昭通 2 2" xfId="1520"/>
    <cellStyle name="好_03昭通 2 2 2" xfId="1521"/>
    <cellStyle name="好_0502通海县" xfId="1522"/>
    <cellStyle name="好_0502通海县 2" xfId="1523"/>
    <cellStyle name="好_0502通海县 2 2" xfId="1524"/>
    <cellStyle name="好_0502通海县 2 2 2" xfId="1525"/>
    <cellStyle name="好_0502通海县 2 3" xfId="1526"/>
    <cellStyle name="好_0502通海县 3" xfId="1527"/>
    <cellStyle name="好_0502通海县 3 2" xfId="1528"/>
    <cellStyle name="好_0502通海县 4" xfId="1529"/>
    <cellStyle name="强调 3 4" xfId="1530"/>
    <cellStyle name="好_05玉溪" xfId="1531"/>
    <cellStyle name="好_05玉溪 3" xfId="1532"/>
    <cellStyle name="好_05玉溪 3 2" xfId="1533"/>
    <cellStyle name="好_05玉溪 4" xfId="1534"/>
    <cellStyle name="好_0605石屏县" xfId="1535"/>
    <cellStyle name="好_0605石屏县 2 2" xfId="1536"/>
    <cellStyle name="好_0605石屏县 2 2 2" xfId="1537"/>
    <cellStyle name="好_0605石屏县 2 3" xfId="1538"/>
    <cellStyle name="好_0605石屏县 3 2" xfId="1539"/>
    <cellStyle name="好_0605石屏县 4" xfId="1540"/>
    <cellStyle name="好_06544D6AC6C34935B3F0F2962E8986A5" xfId="1541"/>
    <cellStyle name="好_06B2B68693B94C51BEFB8C2821FBDCAE_c" xfId="1542"/>
    <cellStyle name="好_06B2B68693B94C51BEFB8C2821FBDCAE_c 2" xfId="1543"/>
    <cellStyle name="好_1003牟定县" xfId="1544"/>
    <cellStyle name="好_1003牟定县 2" xfId="1545"/>
    <cellStyle name="好_1003牟定县 2 2" xfId="1546"/>
    <cellStyle name="好_1003牟定县 2 2 2" xfId="1547"/>
    <cellStyle name="好_1003牟定县 2 3" xfId="1548"/>
    <cellStyle name="好_1110洱源县" xfId="1549"/>
    <cellStyle name="好_1110洱源县 2" xfId="1550"/>
    <cellStyle name="好_1110洱源县 2 3" xfId="1551"/>
    <cellStyle name="好_1110洱源县 3" xfId="1552"/>
    <cellStyle name="好_1110洱源县 3 2" xfId="1553"/>
    <cellStyle name="好_1110洱源县 4" xfId="1554"/>
    <cellStyle name="好_11FBAECC21B44AB381CAD25299165218_c" xfId="1555"/>
    <cellStyle name="好_11FBAECC21B44AB381CAD25299165218_c 2" xfId="1556"/>
    <cellStyle name="好_11大理" xfId="1557"/>
    <cellStyle name="好_11大理 2 2" xfId="1558"/>
    <cellStyle name="好_11大理 2 2 2" xfId="1559"/>
    <cellStyle name="好_11大理 2 3" xfId="1560"/>
    <cellStyle name="霓付 [0]_ +Foil &amp; -FOIL &amp; PAPER" xfId="1561"/>
    <cellStyle name="好_11大理 3" xfId="1562"/>
    <cellStyle name="好_11大理 3 2" xfId="1563"/>
    <cellStyle name="好_财政支出对上级的依赖程度" xfId="1564"/>
    <cellStyle name="好_132A26F7DD34447BAC25A6E26033E49C_c" xfId="1565"/>
    <cellStyle name="好_2、土地面积、人口、粮食产量基本情况 2" xfId="1566"/>
    <cellStyle name="好_2、土地面积、人口、粮食产量基本情况 2 2" xfId="1567"/>
    <cellStyle name="好_2、土地面积、人口、粮食产量基本情况 2 2 2" xfId="1568"/>
    <cellStyle name="好_2、土地面积、人口、粮食产量基本情况 2 3" xfId="1569"/>
    <cellStyle name="好_2、土地面积、人口、粮食产量基本情况 3" xfId="1570"/>
    <cellStyle name="好_2、土地面积、人口、粮食产量基本情况 3 2" xfId="1571"/>
    <cellStyle name="好_2、土地面积、人口、粮食产量基本情况 4" xfId="1572"/>
    <cellStyle name="好_2006年基础数据" xfId="1573"/>
    <cellStyle name="好_2006年基础数据 2 2" xfId="1574"/>
    <cellStyle name="好_2006年基础数据 2 2 2" xfId="1575"/>
    <cellStyle name="好_2006年基础数据 2 3" xfId="1576"/>
    <cellStyle name="好_2006年基础数据 3" xfId="1577"/>
    <cellStyle name="好_2006年基础数据 3 2" xfId="1578"/>
    <cellStyle name="好_2006年基础数据 4" xfId="1579"/>
    <cellStyle name="好_2006年全省财力计算表（中央、决算）" xfId="1580"/>
    <cellStyle name="好_2006年全省财力计算表（中央、决算） 2" xfId="1581"/>
    <cellStyle name="好_2006年全省财力计算表（中央、决算） 2 2" xfId="1582"/>
    <cellStyle name="好_2006年全省财力计算表（中央、决算） 2 2 2" xfId="1583"/>
    <cellStyle name="好_2006年全省财力计算表（中央、决算） 2 3" xfId="1584"/>
    <cellStyle name="好_基础数据分析 2 2 2" xfId="1585"/>
    <cellStyle name="好_2006年全省财力计算表（中央、决算） 3" xfId="1586"/>
    <cellStyle name="好_2006年全省财力计算表（中央、决算） 3 2" xfId="1587"/>
    <cellStyle name="好_2006年全省财力计算表（中央、决算） 4" xfId="1588"/>
    <cellStyle name="好_2006年水利统计指标统计表" xfId="1589"/>
    <cellStyle name="好_2006年水利统计指标统计表 2" xfId="1590"/>
    <cellStyle name="好_2006年水利统计指标统计表 2 2" xfId="1591"/>
    <cellStyle name="好_2006年水利统计指标统计表 2 2 2" xfId="1592"/>
    <cellStyle name="好_2006年水利统计指标统计表 2 3" xfId="1593"/>
    <cellStyle name="好_2006年水利统计指标统计表 3" xfId="1594"/>
    <cellStyle name="好_2006年水利统计指标统计表 3 2" xfId="1595"/>
    <cellStyle name="后继超链接 2" xfId="1596"/>
    <cellStyle name="好_基础数据分析 3 2" xfId="1597"/>
    <cellStyle name="好_2006年水利统计指标统计表 4" xfId="1598"/>
    <cellStyle name="好_2006年在职人员情况" xfId="1599"/>
    <cellStyle name="好_2006年在职人员情况 2" xfId="1600"/>
    <cellStyle name="好_2006年在职人员情况 2 3" xfId="1601"/>
    <cellStyle name="好_2006年在职人员情况 3" xfId="1602"/>
    <cellStyle name="好_2006年在职人员情况 3 2" xfId="1603"/>
    <cellStyle name="好_2006年在职人员情况 4" xfId="1604"/>
    <cellStyle name="好_2007年检察院案件数" xfId="1605"/>
    <cellStyle name="好_2007年检察院案件数 2" xfId="1606"/>
    <cellStyle name="好_2007年检察院案件数 2 2 2" xfId="1607"/>
    <cellStyle name="好_2007年检察院案件数 2 3" xfId="1608"/>
    <cellStyle name="好_2007年可用财力" xfId="1609"/>
    <cellStyle name="好_2007年人员分部门统计表" xfId="1610"/>
    <cellStyle name="好_2007年人员分部门统计表 2" xfId="1611"/>
    <cellStyle name="好_2007年人员分部门统计表 2 2" xfId="1612"/>
    <cellStyle name="好_2007年人员分部门统计表 2 2 2" xfId="1613"/>
    <cellStyle name="好_2007年人员分部门统计表 3" xfId="1614"/>
    <cellStyle name="好_2007年人员分部门统计表 3 2" xfId="1615"/>
    <cellStyle name="好_2007年政法部门业务指标" xfId="1616"/>
    <cellStyle name="好_2007年政法部门业务指标 2" xfId="1617"/>
    <cellStyle name="好_2007年政法部门业务指标 2 2" xfId="1618"/>
    <cellStyle name="好_2007年政法部门业务指标 2 2 2" xfId="1619"/>
    <cellStyle name="好_2007年政法部门业务指标 2 3" xfId="1620"/>
    <cellStyle name="好_2008年县级公安保障标准落实奖励经费分配测算" xfId="1621"/>
    <cellStyle name="好_2008云南省分县市中小学教职工统计表（教育厅提供）" xfId="1622"/>
    <cellStyle name="好_2008云南省分县市中小学教职工统计表（教育厅提供） 2" xfId="1623"/>
    <cellStyle name="好_2008云南省分县市中小学教职工统计表（教育厅提供） 2 2" xfId="1624"/>
    <cellStyle name="好_2008云南省分县市中小学教职工统计表（教育厅提供） 2 2 2" xfId="1625"/>
    <cellStyle name="好_2008云南省分县市中小学教职工统计表（教育厅提供） 3" xfId="1626"/>
    <cellStyle name="好_2008云南省分县市中小学教职工统计表（教育厅提供） 3 2" xfId="1627"/>
    <cellStyle name="好_2008云南省分县市中小学教职工统计表（教育厅提供） 4" xfId="1628"/>
    <cellStyle name="好_2009年一般性转移支付标准工资" xfId="1629"/>
    <cellStyle name="好_2009年一般性转移支付标准工资 2 2" xfId="1630"/>
    <cellStyle name="好_2009年一般性转移支付标准工资 2 2 2" xfId="1631"/>
    <cellStyle name="小数 2 2" xfId="1632"/>
    <cellStyle name="好_2009年一般性转移支付标准工资 2 3" xfId="1633"/>
    <cellStyle name="好_2009年一般性转移支付标准工资 3" xfId="1634"/>
    <cellStyle name="好_2009年一般性转移支付标准工资 4" xfId="1635"/>
    <cellStyle name="好_2009年一般性转移支付标准工资_~5676413" xfId="1636"/>
    <cellStyle name="好_2009年一般性转移支付标准工资_~5676413 2" xfId="1637"/>
    <cellStyle name="好_2009年一般性转移支付标准工资_~5676413 2 2 2" xfId="1638"/>
    <cellStyle name="好_2009年一般性转移支付标准工资_~5676413 2 3" xfId="1639"/>
    <cellStyle name="好_2009年一般性转移支付标准工资_~5676413 3" xfId="1640"/>
    <cellStyle name="好_2009年一般性转移支付标准工资_~5676413 3 2" xfId="1641"/>
    <cellStyle name="好_2009年一般性转移支付标准工资_~5676413 4" xfId="1642"/>
    <cellStyle name="好_2009年一般性转移支付标准工资_不用软件计算9.1不考虑经费管理评价xl" xfId="1643"/>
    <cellStyle name="好_2009年一般性转移支付标准工资_不用软件计算9.1不考虑经费管理评价xl 2 2" xfId="1644"/>
    <cellStyle name="好_2009年一般性转移支付标准工资_不用软件计算9.1不考虑经费管理评价xl 2 2 2" xfId="1645"/>
    <cellStyle name="好_2009年一般性转移支付标准工资_不用软件计算9.1不考虑经费管理评价xl 2 3" xfId="1646"/>
    <cellStyle name="好_2009年一般性转移支付标准工资_不用软件计算9.1不考虑经费管理评价xl 3 2" xfId="1647"/>
    <cellStyle name="好_2009年一般性转移支付标准工资_地方配套按人均增幅控制8.30xl" xfId="1648"/>
    <cellStyle name="好_2009年一般性转移支付标准工资_地方配套按人均增幅控制8.30xl 2" xfId="1649"/>
    <cellStyle name="好_2009年一般性转移支付标准工资_地方配套按人均增幅控制8.30xl 2 2" xfId="1650"/>
    <cellStyle name="好_2009年一般性转移支付标准工资_地方配套按人均增幅控制8.30xl 2 2 2" xfId="1651"/>
    <cellStyle name="好_2009年一般性转移支付标准工资_地方配套按人均增幅控制8.30xl 2 3" xfId="1652"/>
    <cellStyle name="好_2009年一般性转移支付标准工资_地方配套按人均增幅控制8.30xl 3" xfId="1653"/>
    <cellStyle name="好_2009年一般性转移支付标准工资_地方配套按人均增幅控制8.30xl 3 2" xfId="1654"/>
    <cellStyle name="好_2009年一般性转移支付标准工资_地方配套按人均增幅控制8.30xl 4" xfId="1655"/>
    <cellStyle name="好_2009年一般性转移支付标准工资_地方配套按人均增幅控制8.30一般预算平均增幅、人均可用财力平均增幅两次控制、社会治安系数调整、案件数调整xl 2" xfId="1656"/>
    <cellStyle name="好_2009年一般性转移支付标准工资_地方配套按人均增幅控制8.30一般预算平均增幅、人均可用财力平均增幅两次控制、社会治安系数调整、案件数调整xl 2 2 2" xfId="1657"/>
    <cellStyle name="好_2009年一般性转移支付标准工资_地方配套按人均增幅控制8.30一般预算平均增幅、人均可用财力平均增幅两次控制、社会治安系数调整、案件数调整xl 2 3" xfId="1658"/>
    <cellStyle name="好_2009年一般性转移支付标准工资_地方配套按人均增幅控制8.30一般预算平均增幅、人均可用财力平均增幅两次控制、社会治安系数调整、案件数调整xl 3" xfId="1659"/>
    <cellStyle name="好_2009年一般性转移支付标准工资_地方配套按人均增幅控制8.30一般预算平均增幅、人均可用财力平均增幅两次控制、社会治安系数调整、案件数调整xl 3 2" xfId="1660"/>
    <cellStyle name="好_2009年一般性转移支付标准工资_地方配套按人均增幅控制8.31（调整结案率后）xl" xfId="1661"/>
    <cellStyle name="好_2009年一般性转移支付标准工资_地方配套按人均增幅控制8.31（调整结案率后）xl 2" xfId="1662"/>
    <cellStyle name="好_2009年一般性转移支付标准工资_地方配套按人均增幅控制8.31（调整结案率后）xl 2 2" xfId="1663"/>
    <cellStyle name="好_2009年一般性转移支付标准工资_地方配套按人均增幅控制8.31（调整结案率后）xl 2 2 2" xfId="1664"/>
    <cellStyle name="好_2009年一般性转移支付标准工资_地方配套按人均增幅控制8.31（调整结案率后）xl 3 2" xfId="1665"/>
    <cellStyle name="好_2009年一般性转移支付标准工资_奖励补助测算5.22测试" xfId="1666"/>
    <cellStyle name="好_2009年一般性转移支付标准工资_奖励补助测算5.23新" xfId="1667"/>
    <cellStyle name="好_2009年一般性转移支付标准工资_奖励补助测算5.23新 2 2" xfId="1668"/>
    <cellStyle name="好_2009年一般性转移支付标准工资_奖励补助测算5.23新 2 2 2" xfId="1669"/>
    <cellStyle name="好_2009年一般性转移支付标准工资_奖励补助测算5.23新 2 3" xfId="1670"/>
    <cellStyle name="好_云南省2008年转移支付测算——州市本级考核部分及政策性测算 2 2" xfId="1671"/>
    <cellStyle name="好_2009年一般性转移支付标准工资_奖励补助测算5.23新 3" xfId="1672"/>
    <cellStyle name="好_云南省2008年转移支付测算——州市本级考核部分及政策性测算 2 2 2" xfId="1673"/>
    <cellStyle name="好_2009年一般性转移支付标准工资_奖励补助测算5.23新 3 2" xfId="1674"/>
    <cellStyle name="好_云南省2008年转移支付测算——州市本级考核部分及政策性测算 2 3" xfId="1675"/>
    <cellStyle name="好_2009年一般性转移支付标准工资_奖励补助测算5.23新 4" xfId="1676"/>
    <cellStyle name="好_2009年一般性转移支付标准工资_奖励补助测算5.24冯铸" xfId="1677"/>
    <cellStyle name="好_2009年一般性转移支付标准工资_奖励补助测算5.24冯铸 2" xfId="1678"/>
    <cellStyle name="好_2009年一般性转移支付标准工资_奖励补助测算5.24冯铸 2 2" xfId="1679"/>
    <cellStyle name="寘嬫愗傝 [0.00]_Region Orders (2)" xfId="1680"/>
    <cellStyle name="好_2009年一般性转移支付标准工资_奖励补助测算5.24冯铸 2 2 2" xfId="1681"/>
    <cellStyle name="好_2009年一般性转移支付标准工资_奖励补助测算5.24冯铸 2 3" xfId="1682"/>
    <cellStyle name="好_2009年一般性转移支付标准工资_奖励补助测算5.24冯铸 3" xfId="1683"/>
    <cellStyle name="好_2009年一般性转移支付标准工资_奖励补助测算5.24冯铸 3 2" xfId="1684"/>
    <cellStyle name="好_2009年一般性转移支付标准工资_奖励补助测算5.24冯铸 4" xfId="1685"/>
    <cellStyle name="好_2009年一般性转移支付标准工资_奖励补助测算7.23" xfId="1686"/>
    <cellStyle name="好_2009年一般性转移支付标准工资_奖励补助测算7.23 2" xfId="1687"/>
    <cellStyle name="好_2009年一般性转移支付标准工资_奖励补助测算7.23 2 2" xfId="1688"/>
    <cellStyle name="好_2009年一般性转移支付标准工资_奖励补助测算7.23 2 2 2" xfId="1689"/>
    <cellStyle name="好_2009年一般性转移支付标准工资_奖励补助测算7.23 3" xfId="1690"/>
    <cellStyle name="好_2009年一般性转移支付标准工资_奖励补助测算7.23 4" xfId="1691"/>
    <cellStyle name="好_2009年一般性转移支付标准工资_奖励补助测算7.25" xfId="1692"/>
    <cellStyle name="好_2009年一般性转移支付标准工资_奖励补助测算7.25 (version 1) (version 1) 2" xfId="1693"/>
    <cellStyle name="好_2009年一般性转移支付标准工资_奖励补助测算7.25 (version 1) (version 1) 2 2" xfId="1694"/>
    <cellStyle name="好_2009年一般性转移支付标准工资_奖励补助测算7.25 (version 1) (version 1) 2 2 2" xfId="1695"/>
    <cellStyle name="好_2009年一般性转移支付标准工资_奖励补助测算7.25 (version 1) (version 1) 2 3" xfId="1696"/>
    <cellStyle name="好_2009年一般性转移支付标准工资_奖励补助测算7.25 (version 1) (version 1) 3" xfId="1697"/>
    <cellStyle name="好_指标四" xfId="1698"/>
    <cellStyle name="好_2009年一般性转移支付标准工资_奖励补助测算7.25 (version 1) (version 1) 3 2" xfId="1699"/>
    <cellStyle name="好_2009年一般性转移支付标准工资_奖励补助测算7.25 (version 1) (version 1) 4" xfId="1700"/>
    <cellStyle name="好_2009年一般性转移支付标准工资_奖励补助测算7.25 2" xfId="1701"/>
    <cellStyle name="好_2009年一般性转移支付标准工资_奖励补助测算7.25 2 2" xfId="1702"/>
    <cellStyle name="好_7FCDB1134FC94DDDB095F60B2C175118 2" xfId="1703"/>
    <cellStyle name="好_2009年一般性转移支付标准工资_奖励补助测算7.25 2 3" xfId="1704"/>
    <cellStyle name="好_2009年一般性转移支付标准工资_奖励补助测算7.25 3" xfId="1705"/>
    <cellStyle name="后继超链接 4" xfId="1706"/>
    <cellStyle name="好_2009年一般性转移支付标准工资_奖励补助测算7.25 3 2" xfId="1707"/>
    <cellStyle name="好_2009年一般性转移支付标准工资_奖励补助测算7.25 4" xfId="1708"/>
    <cellStyle name="好_2009年一般性转移支付标准工资_奖励补助测算7.25 4 2" xfId="1709"/>
    <cellStyle name="好_2009年一般性转移支付标准工资_奖励补助测算7.25 5" xfId="1710"/>
    <cellStyle name="好_530623_2006年县级财政报表附表" xfId="1711"/>
    <cellStyle name="好_530623_2006年县级财政报表附表 2" xfId="1712"/>
    <cellStyle name="好_530623_2006年县级财政报表附表 2 2" xfId="1713"/>
    <cellStyle name="好_530623_2006年县级财政报表附表 2 3" xfId="1714"/>
    <cellStyle name="好_530623_2006年县级财政报表附表 3" xfId="1715"/>
    <cellStyle name="好_530623_2006年县级财政报表附表 3 2" xfId="1716"/>
    <cellStyle name="好_530623_2006年县级财政报表附表 4" xfId="1717"/>
    <cellStyle name="好_530629_2006年县级财政报表附表" xfId="1718"/>
    <cellStyle name="好_530629_2006年县级财政报表附表 2" xfId="1719"/>
    <cellStyle name="好_530629_2006年县级财政报表附表 2 2" xfId="1720"/>
    <cellStyle name="好_530629_2006年县级财政报表附表 2 2 2" xfId="1721"/>
    <cellStyle name="好_530629_2006年县级财政报表附表 3" xfId="1722"/>
    <cellStyle name="好_530629_2006年县级财政报表附表 3 2" xfId="1723"/>
    <cellStyle name="好_530629_2006年县级财政报表附表 4" xfId="1724"/>
    <cellStyle name="好_5334_2006年迪庆县级财政报表附表 2" xfId="1725"/>
    <cellStyle name="好_5334_2006年迪庆县级财政报表附表 2 2" xfId="1726"/>
    <cellStyle name="好_5334_2006年迪庆县级财政报表附表 2 2 2" xfId="1727"/>
    <cellStyle name="好_5334_2006年迪庆县级财政报表附表 2 3" xfId="1728"/>
    <cellStyle name="好_5334_2006年迪庆县级财政报表附表 3" xfId="1729"/>
    <cellStyle name="好_5334_2006年迪庆县级财政报表附表 3 2" xfId="1730"/>
    <cellStyle name="好_5334_2006年迪庆县级财政报表附表 4" xfId="1731"/>
    <cellStyle name="好_7FCDB1134FC94DDDB095F60B2C175118" xfId="1732"/>
    <cellStyle name="好_A22569180391442CBB6EA5F90672F36B_c" xfId="1733"/>
    <cellStyle name="好_A426B27925684093B009CAC20FF19EF3_c" xfId="1734"/>
    <cellStyle name="好_Book1" xfId="1735"/>
    <cellStyle name="好_Book1 2" xfId="1736"/>
    <cellStyle name="好_Book1 2 2" xfId="1737"/>
    <cellStyle name="好_Book1 2 2 2" xfId="1738"/>
    <cellStyle name="好_Book1 2 3" xfId="1739"/>
    <cellStyle name="好_Book1 3" xfId="1740"/>
    <cellStyle name="好_不用软件计算9.1不考虑经费管理评价xl" xfId="1741"/>
    <cellStyle name="好_Book1 3 2" xfId="1742"/>
    <cellStyle name="好_Book1 4" xfId="1743"/>
    <cellStyle name="好_Book1_1 2 2" xfId="1744"/>
    <cellStyle name="好_不用软件计算9.1不考虑经费管理评价xl 2 3" xfId="1745"/>
    <cellStyle name="好_Book1_1 2 2 2" xfId="1746"/>
    <cellStyle name="好_Book1_1 2 3" xfId="1747"/>
    <cellStyle name="好_Book1_1 3" xfId="1748"/>
    <cellStyle name="好_Book1_1 3 2" xfId="1749"/>
    <cellStyle name="好_汇总 2 2 2" xfId="1750"/>
    <cellStyle name="好_Book1_1 4" xfId="1751"/>
    <cellStyle name="强调文字颜色 6 2" xfId="1752"/>
    <cellStyle name="好_Book2" xfId="1753"/>
    <cellStyle name="好_Book2 2" xfId="1754"/>
    <cellStyle name="好_Book2 2 2" xfId="1755"/>
    <cellStyle name="好_Book2 2 2 2" xfId="1756"/>
    <cellStyle name="好_Book2 2 3" xfId="1757"/>
    <cellStyle name="好_Book2 3" xfId="1758"/>
    <cellStyle name="好_Book2 3 2" xfId="1759"/>
    <cellStyle name="好_Book2 4" xfId="1760"/>
    <cellStyle name="好_M01-2(州市补助收入) 2 2 2" xfId="1761"/>
    <cellStyle name="好_M01-2(州市补助收入) 2 3" xfId="1762"/>
    <cellStyle name="好_M03" xfId="1763"/>
    <cellStyle name="好_M03 2" xfId="1764"/>
    <cellStyle name="好_M03 2 2" xfId="1765"/>
    <cellStyle name="好_M03 2 2 2" xfId="1766"/>
    <cellStyle name="好_M03 2 3" xfId="1767"/>
    <cellStyle name="好_M03 3" xfId="1768"/>
    <cellStyle name="好_下半年禁吸戒毒经费1000万元 4" xfId="1769"/>
    <cellStyle name="好_M03 3 2" xfId="1770"/>
    <cellStyle name="好_不用软件计算9.1不考虑经费管理评价xl 2" xfId="1771"/>
    <cellStyle name="好_不用软件计算9.1不考虑经费管理评价xl 2 2 2" xfId="1772"/>
    <cellStyle name="好_不用软件计算9.1不考虑经费管理评价xl 3" xfId="1773"/>
    <cellStyle name="好_不用软件计算9.1不考虑经费管理评价xl 3 2" xfId="1774"/>
    <cellStyle name="好_不用软件计算9.1不考虑经费管理评价xl 4" xfId="1775"/>
    <cellStyle name="好_财政供养人员 2 2" xfId="1776"/>
    <cellStyle name="好_财政供养人员 2 2 2" xfId="1777"/>
    <cellStyle name="好_财政供养人员 2 3" xfId="1778"/>
    <cellStyle name="好_财政供养人员 3" xfId="1779"/>
    <cellStyle name="好_财政供养人员 3 2" xfId="1780"/>
    <cellStyle name="好_财政供养人员 4" xfId="1781"/>
    <cellStyle name="好_地方配套按人均增幅控制8.30xl" xfId="1782"/>
    <cellStyle name="好_地方配套按人均增幅控制8.30xl 2" xfId="1783"/>
    <cellStyle name="好_地方配套按人均增幅控制8.30xl 2 2" xfId="1784"/>
    <cellStyle name="好_地方配套按人均增幅控制8.30xl 2 2 2" xfId="1785"/>
    <cellStyle name="好_地方配套按人均增幅控制8.30xl 2 3" xfId="1786"/>
    <cellStyle name="好_地方配套按人均增幅控制8.30一般预算平均增幅、人均可用财力平均增幅两次控制、社会治安系数调整、案件数调整xl" xfId="1787"/>
    <cellStyle name="好_地方配套按人均增幅控制8.30一般预算平均增幅、人均可用财力平均增幅两次控制、社会治安系数调整、案件数调整xl 2 2" xfId="1788"/>
    <cellStyle name="好_地方配套按人均增幅控制8.30一般预算平均增幅、人均可用财力平均增幅两次控制、社会治安系数调整、案件数调整xl 2 2 2" xfId="1789"/>
    <cellStyle name="好_地方配套按人均增幅控制8.30一般预算平均增幅、人均可用财力平均增幅两次控制、社会治安系数调整、案件数调整xl 2 3" xfId="1790"/>
    <cellStyle name="好_地方配套按人均增幅控制8.30一般预算平均增幅、人均可用财力平均增幅两次控制、社会治安系数调整、案件数调整xl 3" xfId="1791"/>
    <cellStyle name="好_地方配套按人均增幅控制8.30一般预算平均增幅、人均可用财力平均增幅两次控制、社会治安系数调整、案件数调整xl 3 2" xfId="1792"/>
    <cellStyle name="好_地方配套按人均增幅控制8.30一般预算平均增幅、人均可用财力平均增幅两次控制、社会治安系数调整、案件数调整xl 4" xfId="1793"/>
    <cellStyle name="好_第五部分(才淼、饶永宏）" xfId="1794"/>
    <cellStyle name="好_第五部分(才淼、饶永宏） 4" xfId="1795"/>
    <cellStyle name="好_汇总" xfId="1796"/>
    <cellStyle name="好_汇总 2" xfId="1797"/>
    <cellStyle name="好_汇总 2 2" xfId="1798"/>
    <cellStyle name="好_汇总 3" xfId="1799"/>
    <cellStyle name="好_汇总 3 2" xfId="1800"/>
    <cellStyle name="好_汇总 4" xfId="1801"/>
    <cellStyle name="好_汇总-县级财政报表附表" xfId="1802"/>
    <cellStyle name="好_奖励补助测算5.22测试 2" xfId="1803"/>
    <cellStyle name="好_汇总-县级财政报表附表 2 3" xfId="1804"/>
    <cellStyle name="好_基础数据分析" xfId="1805"/>
    <cellStyle name="好_基础数据分析 2" xfId="1806"/>
    <cellStyle name="好_基础数据分析 2 2" xfId="1807"/>
    <cellStyle name="好_基础数据分析 2 3" xfId="1808"/>
    <cellStyle name="后继超链接" xfId="1809"/>
    <cellStyle name="好_基础数据分析 3" xfId="1810"/>
    <cellStyle name="好_基础数据分析 4" xfId="1811"/>
    <cellStyle name="好_奖励补助测算5.22测试" xfId="1812"/>
    <cellStyle name="好_奖励补助测算5.22测试 2 2" xfId="1813"/>
    <cellStyle name="好_奖励补助测算5.22测试 2 3" xfId="1814"/>
    <cellStyle name="好_奖励补助测算5.23新 2" xfId="1815"/>
    <cellStyle name="好_奖励补助测算5.23新 2 2" xfId="1816"/>
    <cellStyle name="好_奖励补助测算5.23新 2 2 2" xfId="1817"/>
    <cellStyle name="好_教育厅提供义务教育及高中教师人数（2009年1月6日） 2 2 2" xfId="1818"/>
    <cellStyle name="好_奖励补助测算5.23新 2 3" xfId="1819"/>
    <cellStyle name="好_奖励补助测算5.23新 3" xfId="1820"/>
    <cellStyle name="好_奖励补助测算5.23新 3 2" xfId="1821"/>
    <cellStyle name="好_奖励补助测算5.23新 4" xfId="1822"/>
    <cellStyle name="好_奖励补助测算5.24冯铸" xfId="1823"/>
    <cellStyle name="好_奖励补助测算5.24冯铸 2" xfId="1824"/>
    <cellStyle name="好_奖励补助测算5.24冯铸 2 2 2" xfId="1825"/>
    <cellStyle name="好_奖励补助测算5.24冯铸 2 3" xfId="1826"/>
    <cellStyle name="好_奖励补助测算5.24冯铸 3" xfId="1827"/>
    <cellStyle name="好_奖励补助测算5.24冯铸 3 2" xfId="1828"/>
    <cellStyle name="强调 1 3 2" xfId="1829"/>
    <cellStyle name="好_奖励补助测算5.24冯铸 4" xfId="1830"/>
    <cellStyle name="好_奖励补助测算7.23" xfId="1831"/>
    <cellStyle name="好_奖励补助测算7.23 2" xfId="1832"/>
    <cellStyle name="好_奖励补助测算7.23 2 2" xfId="1833"/>
    <cellStyle name="好_奖励补助测算7.23 2 3" xfId="1834"/>
    <cellStyle name="好_奖励补助测算7.23 3" xfId="1835"/>
    <cellStyle name="好_奖励补助测算7.23 4" xfId="1836"/>
    <cellStyle name="好_奖励补助测算7.25" xfId="1837"/>
    <cellStyle name="好_奖励补助测算7.25 (version 1) (version 1)" xfId="1838"/>
    <cellStyle name="好_奖励补助测算7.25 (version 1) (version 1) 2" xfId="1839"/>
    <cellStyle name="好_奖励补助测算7.25 (version 1) (version 1) 2 2 2" xfId="1840"/>
    <cellStyle name="好_奖励补助测算7.25 (version 1) (version 1) 2 3" xfId="1841"/>
    <cellStyle name="好_奖励补助测算7.25 (version 1) (version 1) 3" xfId="1842"/>
    <cellStyle name="好_奖励补助测算7.25 (version 1) (version 1) 4" xfId="1843"/>
    <cellStyle name="好_奖励补助测算7.25 2" xfId="1844"/>
    <cellStyle name="好_奖励补助测算7.25 2 2" xfId="1845"/>
    <cellStyle name="好_奖励补助测算7.25 2 3" xfId="1846"/>
    <cellStyle name="好_奖励补助测算7.25 3" xfId="1847"/>
    <cellStyle name="好_奖励补助测算7.25 4" xfId="1848"/>
    <cellStyle name="好_奖励补助测算7.25 4 2" xfId="1849"/>
    <cellStyle name="好_奖励补助测算7.25 5" xfId="1850"/>
    <cellStyle name="好_教育厅提供义务教育及高中教师人数（2009年1月6日）" xfId="1851"/>
    <cellStyle name="好_教育厅提供义务教育及高中教师人数（2009年1月6日） 2" xfId="1852"/>
    <cellStyle name="好_教育厅提供义务教育及高中教师人数（2009年1月6日） 2 2" xfId="1853"/>
    <cellStyle name="好_教育厅提供义务教育及高中教师人数（2009年1月6日） 3" xfId="1854"/>
    <cellStyle name="好_教育厅提供义务教育及高中教师人数（2009年1月6日） 4" xfId="1855"/>
    <cellStyle name="好_丽江汇总" xfId="1856"/>
    <cellStyle name="好_三季度－表二 2 2" xfId="1857"/>
    <cellStyle name="好_三季度－表二 2 2 2" xfId="1858"/>
    <cellStyle name="好_三季度－表二 2 3" xfId="1859"/>
    <cellStyle name="好_三季度－表二 3" xfId="1860"/>
    <cellStyle name="好_三季度－表二 3 2" xfId="1861"/>
    <cellStyle name="好_三季度－表二 4" xfId="1862"/>
    <cellStyle name="好_卫生部门" xfId="1863"/>
    <cellStyle name="好_卫生部门 2" xfId="1864"/>
    <cellStyle name="好_卫生部门 2 2" xfId="1865"/>
    <cellStyle name="好_卫生部门 2 2 2" xfId="1866"/>
    <cellStyle name="好_卫生部门 2 3" xfId="1867"/>
    <cellStyle name="好_文体广播部门" xfId="1868"/>
    <cellStyle name="好_下半年禁吸戒毒经费1000万元" xfId="1869"/>
    <cellStyle name="好_下半年禁吸戒毒经费1000万元 2" xfId="1870"/>
    <cellStyle name="好_下半年禁吸戒毒经费1000万元 2 2" xfId="1871"/>
    <cellStyle name="好_下半年禁吸戒毒经费1000万元 2 2 2" xfId="1872"/>
    <cellStyle name="好_下半年禁吸戒毒经费1000万元 3" xfId="1873"/>
    <cellStyle name="好_县级公安机关公用经费标准奖励测算方案（定稿） 2" xfId="1874"/>
    <cellStyle name="好_县级公安机关公用经费标准奖励测算方案（定稿） 2 2" xfId="1875"/>
    <cellStyle name="好_县级公安机关公用经费标准奖励测算方案（定稿） 2 2 2" xfId="1876"/>
    <cellStyle name="好_县级公安机关公用经费标准奖励测算方案（定稿） 2 3" xfId="1877"/>
    <cellStyle name="好_县级公安机关公用经费标准奖励测算方案（定稿） 3" xfId="1878"/>
    <cellStyle name="好_县级公安机关公用经费标准奖励测算方案（定稿） 3 2" xfId="1879"/>
    <cellStyle name="好_业务工作量指标" xfId="1880"/>
    <cellStyle name="好_业务工作量指标 2" xfId="1881"/>
    <cellStyle name="好_业务工作量指标 4" xfId="1882"/>
    <cellStyle name="好_义务教育阶段教职工人数（教育厅提供最终）" xfId="1883"/>
    <cellStyle name="好_义务教育阶段教职工人数（教育厅提供最终） 2" xfId="1884"/>
    <cellStyle name="好_义务教育阶段教职工人数（教育厅提供最终） 2 2" xfId="1885"/>
    <cellStyle name="好_义务教育阶段教职工人数（教育厅提供最终） 2 2 2" xfId="1886"/>
    <cellStyle name="好_义务教育阶段教职工人数（教育厅提供最终） 2 3" xfId="1887"/>
    <cellStyle name="好_义务教育阶段教职工人数（教育厅提供最终） 3" xfId="1888"/>
    <cellStyle name="好_义务教育阶段教职工人数（教育厅提供最终） 3 2" xfId="1889"/>
    <cellStyle name="好_义务教育阶段教职工人数（教育厅提供最终） 4" xfId="1890"/>
    <cellStyle name="好_云南农村义务教育统计表" xfId="1891"/>
    <cellStyle name="好_云南农村义务教育统计表 2" xfId="1892"/>
    <cellStyle name="好_云南农村义务教育统计表 2 2" xfId="1893"/>
    <cellStyle name="好_云南农村义务教育统计表 2 2 2" xfId="1894"/>
    <cellStyle name="好_云南农村义务教育统计表 2 3" xfId="1895"/>
    <cellStyle name="好_云南农村义务教育统计表 3" xfId="1896"/>
    <cellStyle name="好_云南农村义务教育统计表 3 2" xfId="1897"/>
    <cellStyle name="好_云南农村义务教育统计表 4" xfId="1898"/>
    <cellStyle name="好_云南省2008年中小学教师人数统计表" xfId="1899"/>
    <cellStyle name="好_云南省2008年中小学教职工情况（教育厅提供20090101加工整理）" xfId="1900"/>
    <cellStyle name="好_云南省2008年中小学教职工情况（教育厅提供20090101加工整理） 2" xfId="1901"/>
    <cellStyle name="好_云南省2008年中小学教职工情况（教育厅提供20090101加工整理） 3" xfId="1902"/>
    <cellStyle name="好_云南省2008年中小学教职工情况（教育厅提供20090101加工整理） 3 2" xfId="1903"/>
    <cellStyle name="好_云南省2008年中小学教职工情况（教育厅提供20090101加工整理） 4" xfId="1904"/>
    <cellStyle name="好_云南省2008年转移支付测算——州市本级考核部分及政策性测算" xfId="1905"/>
    <cellStyle name="好_云南省2008年转移支付测算——州市本级考核部分及政策性测算 2" xfId="1906"/>
    <cellStyle name="好_云南省2008年转移支付测算——州市本级考核部分及政策性测算 3" xfId="1907"/>
    <cellStyle name="好_云南省2008年转移支付测算——州市本级考核部分及政策性测算 3 2" xfId="1908"/>
    <cellStyle name="好_指标四 3_表8 部门支出总表" xfId="1909"/>
    <cellStyle name="好_云南省2008年转移支付测算——州市本级考核部分及政策性测算 4" xfId="1910"/>
    <cellStyle name="好_指标四 2" xfId="1911"/>
    <cellStyle name="好_指标四 2 2" xfId="1912"/>
    <cellStyle name="好_指标四 2 3" xfId="1913"/>
    <cellStyle name="好_指标四 3_表3 一般公共预算基本支出表_2" xfId="1914"/>
    <cellStyle name="好_指标四 3_表8 部门支出总表_1" xfId="1915"/>
    <cellStyle name="好_指标五" xfId="1916"/>
    <cellStyle name="后继超链接 2 2" xfId="1917"/>
    <cellStyle name="后继超链接 2 2 2" xfId="1918"/>
    <cellStyle name="后继超链接 2 3" xfId="1919"/>
    <cellStyle name="后继超链接 3" xfId="1920"/>
    <cellStyle name="后继超链接 3 2" xfId="1921"/>
    <cellStyle name="计算 2" xfId="1922"/>
    <cellStyle name="检查单元格 2" xfId="1923"/>
    <cellStyle name="借出原因" xfId="1924"/>
    <cellStyle name="链接单元格 2" xfId="1925"/>
    <cellStyle name="霓付_ +Foil &amp; -FOIL &amp; PAPER" xfId="1926"/>
    <cellStyle name="烹拳 [0]_ +Foil &amp; -FOIL &amp; PAPER" xfId="1927"/>
    <cellStyle name="烹拳_ +Foil &amp; -FOIL &amp; PAPER" xfId="1928"/>
    <cellStyle name="千分位[0]_ 白土" xfId="1929"/>
    <cellStyle name="千分位_ 白土" xfId="1930"/>
    <cellStyle name="千位[0]_ 方正PC" xfId="1931"/>
    <cellStyle name="千位_ 方正PC" xfId="1932"/>
    <cellStyle name="千位分隔 2" xfId="1933"/>
    <cellStyle name="千位分隔 2 2" xfId="1934"/>
    <cellStyle name="千位分隔 2 2 2" xfId="1935"/>
    <cellStyle name="千位分隔 2 2 2 2" xfId="1936"/>
    <cellStyle name="千位分隔 2 2 3" xfId="1937"/>
    <cellStyle name="千位分隔 2 3" xfId="1938"/>
    <cellStyle name="千位分隔 3 2" xfId="1939"/>
    <cellStyle name="千位分隔 3 2 2" xfId="1940"/>
    <cellStyle name="千位分隔 3 2 2 2" xfId="1941"/>
    <cellStyle name="千位分隔 3 2 3" xfId="1942"/>
    <cellStyle name="千位分隔 3 3" xfId="1943"/>
    <cellStyle name="千位分隔 3 3 2" xfId="1944"/>
    <cellStyle name="千位分隔 3 4" xfId="1945"/>
    <cellStyle name="千位分隔[0] 2 2 2 2" xfId="1946"/>
    <cellStyle name="千位分隔[0] 2 2 3" xfId="1947"/>
    <cellStyle name="千位分隔[0] 2 3 2" xfId="1948"/>
    <cellStyle name="千位分隔[0] 2 4" xfId="1949"/>
    <cellStyle name="强调 1" xfId="1950"/>
    <cellStyle name="强调 1 2" xfId="1951"/>
    <cellStyle name="强调 1 3" xfId="1952"/>
    <cellStyle name="强调 2 2 2" xfId="1953"/>
    <cellStyle name="强调 2 2 2 2" xfId="1954"/>
    <cellStyle name="强调 2 3" xfId="1955"/>
    <cellStyle name="强调 2 3 2" xfId="1956"/>
    <cellStyle name="强调 2 4" xfId="1957"/>
    <cellStyle name="强调 3 2" xfId="1958"/>
    <cellStyle name="强调 3 2 2" xfId="1959"/>
    <cellStyle name="强调 3 2 2 2" xfId="1960"/>
    <cellStyle name="强调 3 2 3" xfId="1961"/>
    <cellStyle name="强调 3 3" xfId="1962"/>
    <cellStyle name="强调 3 3 2" xfId="1963"/>
    <cellStyle name="强调文字颜色 1 2" xfId="1964"/>
    <cellStyle name="强调文字颜色 2 2" xfId="1965"/>
    <cellStyle name="强调文字颜色 3 2" xfId="1966"/>
    <cellStyle name="强调文字颜色 5 2" xfId="1967"/>
    <cellStyle name="商品名称" xfId="1968"/>
    <cellStyle name="适中 2" xfId="1969"/>
    <cellStyle name="数字" xfId="1970"/>
    <cellStyle name="数字 2" xfId="1971"/>
    <cellStyle name="数字 2 2" xfId="1972"/>
    <cellStyle name="数字 2 2 2" xfId="1973"/>
    <cellStyle name="数字 3" xfId="1974"/>
    <cellStyle name="数字 3 2" xfId="1975"/>
    <cellStyle name="数字 4" xfId="1976"/>
    <cellStyle name="未定义" xfId="1977"/>
    <cellStyle name="小数 2" xfId="1978"/>
    <cellStyle name="小数 2 2 2" xfId="1979"/>
    <cellStyle name="小数 2 3" xfId="1980"/>
    <cellStyle name="小数 3" xfId="1981"/>
    <cellStyle name="小数 3 2" xfId="1982"/>
    <cellStyle name="样式 1" xfId="1983"/>
    <cellStyle name="昗弨_Pacific Region P&amp;L" xfId="1984"/>
    <cellStyle name="寘嬫愗傝_Region Orders (2)" xfId="1985"/>
    <cellStyle name="注释 2" xfId="1986"/>
    <cellStyle name="注释 2 2" xfId="1987"/>
    <cellStyle name="注释 2 2 2" xfId="1988"/>
    <cellStyle name="注释 2 2 2 2" xfId="1989"/>
    <cellStyle name="注释 2 2 3" xfId="1990"/>
    <cellStyle name="注释 2 3" xfId="1991"/>
    <cellStyle name="注释 2 3 2" xfId="1992"/>
    <cellStyle name="注释 2 4" xfId="1993"/>
    <cellStyle name="콤마_BOILER-CO1" xfId="1994"/>
    <cellStyle name="통화 [0]_BOILER-CO1" xfId="1995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0"/>
  <sheetViews>
    <sheetView showGridLines="0" showZeros="0" workbookViewId="0">
      <selection activeCell="D8" sqref="D8"/>
    </sheetView>
  </sheetViews>
  <sheetFormatPr defaultColWidth="9" defaultRowHeight="14.25" outlineLevelCol="6"/>
  <cols>
    <col min="1" max="1" width="25.4416666666667" style="286" customWidth="1"/>
    <col min="2" max="2" width="14.4416666666667" style="286" customWidth="1"/>
    <col min="3" max="3" width="29.2166666666667" style="286" customWidth="1"/>
    <col min="4" max="4" width="15.3333333333333" style="286" customWidth="1"/>
    <col min="5" max="5" width="17.6666666666667" style="286" customWidth="1"/>
    <col min="6" max="6" width="23.6666666666667" style="286" customWidth="1"/>
    <col min="7" max="7" width="16.3333333333333" style="286" customWidth="1"/>
    <col min="8" max="16384" width="9" style="286"/>
  </cols>
  <sheetData>
    <row r="1" ht="13.5" spans="1:7">
      <c r="A1" s="287" t="s">
        <v>0</v>
      </c>
      <c r="G1" s="288" t="s">
        <v>1</v>
      </c>
    </row>
    <row r="2" ht="28.5" customHeight="1" spans="1:6">
      <c r="A2" s="289" t="s">
        <v>2</v>
      </c>
      <c r="B2" s="289"/>
      <c r="C2" s="289"/>
      <c r="D2" s="289"/>
      <c r="E2" s="289"/>
      <c r="F2" s="289"/>
    </row>
    <row r="3" s="285" customFormat="1" ht="22.5" customHeight="1" spans="1:7">
      <c r="A3" s="290"/>
      <c r="B3" s="290"/>
      <c r="C3" s="290"/>
      <c r="D3" s="290"/>
      <c r="E3" s="290"/>
      <c r="G3" s="291" t="s">
        <v>3</v>
      </c>
    </row>
    <row r="4" s="285" customFormat="1" spans="1:7">
      <c r="A4" s="292" t="s">
        <v>4</v>
      </c>
      <c r="B4" s="292"/>
      <c r="C4" s="293" t="s">
        <v>5</v>
      </c>
      <c r="D4" s="294"/>
      <c r="E4" s="294"/>
      <c r="F4" s="294"/>
      <c r="G4" s="295"/>
    </row>
    <row r="5" s="285" customFormat="1" spans="1:7">
      <c r="A5" s="292" t="s">
        <v>6</v>
      </c>
      <c r="B5" s="292" t="s">
        <v>7</v>
      </c>
      <c r="C5" s="292" t="s">
        <v>6</v>
      </c>
      <c r="D5" s="292" t="s">
        <v>8</v>
      </c>
      <c r="E5" s="296" t="s">
        <v>9</v>
      </c>
      <c r="F5" s="292" t="s">
        <v>10</v>
      </c>
      <c r="G5" s="297" t="s">
        <v>11</v>
      </c>
    </row>
    <row r="6" s="285" customFormat="1" spans="1:7">
      <c r="A6" s="298" t="s">
        <v>12</v>
      </c>
      <c r="B6" s="297">
        <v>625.6053</v>
      </c>
      <c r="C6" s="298" t="s">
        <v>13</v>
      </c>
      <c r="D6" s="299">
        <v>625.6053</v>
      </c>
      <c r="E6" s="297">
        <f t="shared" ref="E6:G6" si="0">SUM(E7:E33)</f>
        <v>0</v>
      </c>
      <c r="F6" s="297">
        <f>SUM(F7:F33)</f>
        <v>0</v>
      </c>
      <c r="G6" s="297">
        <f>SUM(G7:G33)</f>
        <v>0</v>
      </c>
    </row>
    <row r="7" s="285" customFormat="1" spans="1:7">
      <c r="A7" s="298" t="s">
        <v>14</v>
      </c>
      <c r="B7" s="297">
        <v>625.6053</v>
      </c>
      <c r="C7" s="300" t="s">
        <v>15</v>
      </c>
      <c r="D7" s="299">
        <v>625.6053</v>
      </c>
      <c r="E7" s="297"/>
      <c r="F7" s="297"/>
      <c r="G7" s="297"/>
    </row>
    <row r="8" s="285" customFormat="1" spans="1:7">
      <c r="A8" s="298" t="s">
        <v>16</v>
      </c>
      <c r="B8" s="297"/>
      <c r="C8" s="300" t="s">
        <v>17</v>
      </c>
      <c r="D8" s="297"/>
      <c r="E8" s="297"/>
      <c r="F8" s="297"/>
      <c r="G8" s="297"/>
    </row>
    <row r="9" s="285" customFormat="1" spans="1:7">
      <c r="A9" s="298" t="s">
        <v>18</v>
      </c>
      <c r="B9" s="301"/>
      <c r="C9" s="300" t="s">
        <v>19</v>
      </c>
      <c r="D9" s="297"/>
      <c r="E9" s="297"/>
      <c r="F9" s="297"/>
      <c r="G9" s="297"/>
    </row>
    <row r="10" s="285" customFormat="1" spans="1:7">
      <c r="A10" s="298" t="s">
        <v>20</v>
      </c>
      <c r="B10" s="297"/>
      <c r="C10" s="300" t="s">
        <v>21</v>
      </c>
      <c r="D10" s="297"/>
      <c r="E10" s="297"/>
      <c r="F10" s="297"/>
      <c r="G10" s="297"/>
    </row>
    <row r="11" s="285" customFormat="1" spans="1:7">
      <c r="A11" s="298" t="s">
        <v>22</v>
      </c>
      <c r="B11" s="297"/>
      <c r="C11" s="300" t="s">
        <v>23</v>
      </c>
      <c r="D11" s="297"/>
      <c r="E11" s="297"/>
      <c r="F11" s="297"/>
      <c r="G11" s="297"/>
    </row>
    <row r="12" s="285" customFormat="1" spans="1:7">
      <c r="A12" s="298" t="s">
        <v>24</v>
      </c>
      <c r="B12" s="297"/>
      <c r="C12" s="300" t="s">
        <v>25</v>
      </c>
      <c r="D12" s="297"/>
      <c r="E12" s="297"/>
      <c r="F12" s="297"/>
      <c r="G12" s="297"/>
    </row>
    <row r="13" s="285" customFormat="1" spans="1:7">
      <c r="A13" s="298" t="s">
        <v>26</v>
      </c>
      <c r="B13" s="301"/>
      <c r="C13" s="300" t="s">
        <v>27</v>
      </c>
      <c r="D13" s="297"/>
      <c r="E13" s="297"/>
      <c r="F13" s="297"/>
      <c r="G13" s="297"/>
    </row>
    <row r="14" s="285" customFormat="1" spans="1:7">
      <c r="A14" s="290"/>
      <c r="B14" s="297"/>
      <c r="C14" s="300" t="s">
        <v>28</v>
      </c>
      <c r="D14" s="297"/>
      <c r="E14" s="297"/>
      <c r="F14" s="297"/>
      <c r="G14" s="297"/>
    </row>
    <row r="15" s="285" customFormat="1" spans="1:7">
      <c r="A15" s="302"/>
      <c r="B15" s="297"/>
      <c r="C15" s="300" t="s">
        <v>29</v>
      </c>
      <c r="D15" s="297"/>
      <c r="E15" s="297"/>
      <c r="F15" s="297"/>
      <c r="G15" s="297"/>
    </row>
    <row r="16" s="285" customFormat="1" spans="1:7">
      <c r="A16" s="302"/>
      <c r="B16" s="297"/>
      <c r="C16" s="300" t="s">
        <v>30</v>
      </c>
      <c r="D16" s="297"/>
      <c r="E16" s="297"/>
      <c r="F16" s="297"/>
      <c r="G16" s="297"/>
    </row>
    <row r="17" s="285" customFormat="1" spans="1:7">
      <c r="A17" s="302"/>
      <c r="B17" s="297"/>
      <c r="C17" s="300" t="s">
        <v>31</v>
      </c>
      <c r="D17" s="297"/>
      <c r="E17" s="297"/>
      <c r="F17" s="297"/>
      <c r="G17" s="297"/>
    </row>
    <row r="18" s="285" customFormat="1" spans="1:7">
      <c r="A18" s="302"/>
      <c r="B18" s="297"/>
      <c r="C18" s="300" t="s">
        <v>32</v>
      </c>
      <c r="D18" s="297"/>
      <c r="E18" s="297"/>
      <c r="F18" s="297"/>
      <c r="G18" s="297"/>
    </row>
    <row r="19" s="285" customFormat="1" spans="1:7">
      <c r="A19" s="302"/>
      <c r="B19" s="297"/>
      <c r="C19" s="300" t="s">
        <v>33</v>
      </c>
      <c r="D19" s="297"/>
      <c r="E19" s="297"/>
      <c r="F19" s="297"/>
      <c r="G19" s="297"/>
    </row>
    <row r="20" s="285" customFormat="1" spans="1:7">
      <c r="A20" s="302"/>
      <c r="B20" s="297"/>
      <c r="C20" s="300" t="s">
        <v>34</v>
      </c>
      <c r="D20" s="297"/>
      <c r="E20" s="297"/>
      <c r="F20" s="297"/>
      <c r="G20" s="297"/>
    </row>
    <row r="21" s="285" customFormat="1" spans="1:7">
      <c r="A21" s="302"/>
      <c r="B21" s="297"/>
      <c r="C21" s="300" t="s">
        <v>35</v>
      </c>
      <c r="D21" s="297"/>
      <c r="E21" s="297"/>
      <c r="F21" s="297"/>
      <c r="G21" s="297"/>
    </row>
    <row r="22" s="285" customFormat="1" spans="1:7">
      <c r="A22" s="302"/>
      <c r="B22" s="297"/>
      <c r="C22" s="300" t="s">
        <v>36</v>
      </c>
      <c r="D22" s="297"/>
      <c r="E22" s="297"/>
      <c r="F22" s="297"/>
      <c r="G22" s="297"/>
    </row>
    <row r="23" s="285" customFormat="1" spans="1:7">
      <c r="A23" s="302"/>
      <c r="B23" s="297"/>
      <c r="C23" s="300" t="s">
        <v>37</v>
      </c>
      <c r="D23" s="297"/>
      <c r="E23" s="297"/>
      <c r="F23" s="297"/>
      <c r="G23" s="297"/>
    </row>
    <row r="24" s="285" customFormat="1" spans="1:7">
      <c r="A24" s="302"/>
      <c r="B24" s="297"/>
      <c r="C24" s="300" t="s">
        <v>38</v>
      </c>
      <c r="D24" s="297"/>
      <c r="E24" s="297"/>
      <c r="F24" s="297"/>
      <c r="G24" s="297"/>
    </row>
    <row r="25" s="285" customFormat="1" spans="1:7">
      <c r="A25" s="302"/>
      <c r="B25" s="297"/>
      <c r="C25" s="300" t="s">
        <v>39</v>
      </c>
      <c r="D25" s="297"/>
      <c r="E25" s="297"/>
      <c r="F25" s="297"/>
      <c r="G25" s="297"/>
    </row>
    <row r="26" s="285" customFormat="1" spans="1:7">
      <c r="A26" s="302"/>
      <c r="B26" s="297"/>
      <c r="C26" s="300" t="s">
        <v>40</v>
      </c>
      <c r="D26" s="297"/>
      <c r="E26" s="297"/>
      <c r="F26" s="297"/>
      <c r="G26" s="297"/>
    </row>
    <row r="27" s="285" customFormat="1" spans="1:7">
      <c r="A27" s="302"/>
      <c r="B27" s="297"/>
      <c r="C27" s="300" t="s">
        <v>41</v>
      </c>
      <c r="D27" s="297"/>
      <c r="E27" s="297"/>
      <c r="F27" s="297"/>
      <c r="G27" s="297"/>
    </row>
    <row r="28" s="285" customFormat="1" spans="1:7">
      <c r="A28" s="302"/>
      <c r="B28" s="297"/>
      <c r="C28" s="300" t="s">
        <v>42</v>
      </c>
      <c r="D28" s="297"/>
      <c r="E28" s="301"/>
      <c r="F28" s="301"/>
      <c r="G28" s="297"/>
    </row>
    <row r="29" s="285" customFormat="1" spans="1:7">
      <c r="A29" s="302"/>
      <c r="B29" s="297"/>
      <c r="C29" s="300" t="s">
        <v>43</v>
      </c>
      <c r="D29" s="297"/>
      <c r="E29" s="297"/>
      <c r="F29" s="297"/>
      <c r="G29" s="297"/>
    </row>
    <row r="30" s="285" customFormat="1" spans="1:7">
      <c r="A30" s="302"/>
      <c r="B30" s="297"/>
      <c r="C30" s="300" t="s">
        <v>44</v>
      </c>
      <c r="D30" s="297"/>
      <c r="E30" s="297"/>
      <c r="F30" s="297"/>
      <c r="G30" s="297"/>
    </row>
    <row r="31" s="285" customFormat="1" spans="1:7">
      <c r="A31" s="302"/>
      <c r="B31" s="297"/>
      <c r="C31" s="300" t="s">
        <v>45</v>
      </c>
      <c r="D31" s="297"/>
      <c r="E31" s="297"/>
      <c r="F31" s="297"/>
      <c r="G31" s="297"/>
    </row>
    <row r="32" s="285" customFormat="1" spans="1:7">
      <c r="A32" s="302"/>
      <c r="B32" s="297"/>
      <c r="C32" s="300" t="s">
        <v>46</v>
      </c>
      <c r="D32" s="297"/>
      <c r="E32" s="297"/>
      <c r="F32" s="297"/>
      <c r="G32" s="297"/>
    </row>
    <row r="33" s="285" customFormat="1" spans="1:7">
      <c r="A33" s="302"/>
      <c r="B33" s="297"/>
      <c r="C33" s="300" t="s">
        <v>47</v>
      </c>
      <c r="D33" s="297"/>
      <c r="E33" s="297"/>
      <c r="F33" s="297"/>
      <c r="G33" s="297"/>
    </row>
    <row r="34" s="285" customFormat="1" spans="1:7">
      <c r="A34" s="303" t="s">
        <v>48</v>
      </c>
      <c r="B34" s="297">
        <f>SUM(B6+B10)</f>
        <v>625.6053</v>
      </c>
      <c r="C34" s="303" t="s">
        <v>49</v>
      </c>
      <c r="D34" s="297">
        <f>SUM(D6)</f>
        <v>625.6053</v>
      </c>
      <c r="E34" s="297"/>
      <c r="F34" s="297"/>
      <c r="G34" s="297"/>
    </row>
    <row r="35" s="285" customFormat="1"/>
    <row r="36" s="285" customFormat="1"/>
    <row r="37" s="285" customFormat="1"/>
    <row r="38" s="285" customFormat="1"/>
    <row r="39" s="285" customFormat="1"/>
    <row r="40" s="285" customFormat="1"/>
  </sheetData>
  <sheetProtection sheet="1" formatCells="0" formatColumns="0" formatRows="0"/>
  <mergeCells count="3">
    <mergeCell ref="A2:F2"/>
    <mergeCell ref="A4:B4"/>
    <mergeCell ref="C4:G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30"/>
  <sheetViews>
    <sheetView showGridLines="0" showZeros="0" zoomScale="115" zoomScaleNormal="115" workbookViewId="0">
      <selection activeCell="E33" sqref="E33"/>
    </sheetView>
  </sheetViews>
  <sheetFormatPr defaultColWidth="3.44166666666667" defaultRowHeight="14.25"/>
  <cols>
    <col min="1" max="1" width="5.66666666666667" style="248" customWidth="1"/>
    <col min="2" max="2" width="5.775" style="249" customWidth="1"/>
    <col min="3" max="3" width="5.44166666666667" style="249" customWidth="1"/>
    <col min="4" max="4" width="29.3333333333333" style="248" customWidth="1"/>
    <col min="5" max="5" width="23" style="248" customWidth="1"/>
    <col min="6" max="6" width="22.3333333333333" style="248" customWidth="1"/>
    <col min="7" max="7" width="19.2166666666667" style="248" customWidth="1"/>
    <col min="8" max="32" width="9" style="248" customWidth="1"/>
    <col min="33" max="224" width="3.44166666666667" style="248" customWidth="1"/>
    <col min="225" max="254" width="9" style="248" customWidth="1"/>
    <col min="255" max="16384" width="3.44166666666667" style="248"/>
  </cols>
  <sheetData>
    <row r="1" ht="13.5" spans="1:7">
      <c r="A1" s="250"/>
      <c r="B1" s="250"/>
      <c r="G1" s="251" t="s">
        <v>50</v>
      </c>
    </row>
    <row r="2" ht="25.5" customHeight="1" spans="1:7">
      <c r="A2" s="252" t="s">
        <v>51</v>
      </c>
      <c r="B2" s="253"/>
      <c r="C2" s="253"/>
      <c r="D2" s="253"/>
      <c r="E2" s="253"/>
      <c r="F2" s="253"/>
      <c r="G2" s="253"/>
    </row>
    <row r="3" ht="16.5" customHeight="1" spans="1:7">
      <c r="A3" s="254"/>
      <c r="B3" s="255"/>
      <c r="C3" s="255"/>
      <c r="D3" s="254"/>
      <c r="E3" s="254"/>
      <c r="F3" s="254"/>
      <c r="G3" s="256" t="s">
        <v>3</v>
      </c>
    </row>
    <row r="4" ht="16.5" customHeight="1" spans="1:7">
      <c r="A4" s="257" t="s">
        <v>52</v>
      </c>
      <c r="B4" s="257"/>
      <c r="C4" s="257"/>
      <c r="D4" s="257" t="s">
        <v>53</v>
      </c>
      <c r="E4" s="257" t="s">
        <v>8</v>
      </c>
      <c r="F4" s="258" t="s">
        <v>54</v>
      </c>
      <c r="G4" s="257" t="s">
        <v>55</v>
      </c>
    </row>
    <row r="5" ht="21.75" customHeight="1" spans="1:15">
      <c r="A5" s="257" t="s">
        <v>56</v>
      </c>
      <c r="B5" s="259" t="s">
        <v>57</v>
      </c>
      <c r="C5" s="259" t="s">
        <v>58</v>
      </c>
      <c r="D5" s="257"/>
      <c r="E5" s="257"/>
      <c r="F5" s="258"/>
      <c r="G5" s="257"/>
      <c r="H5" s="260"/>
      <c r="I5" s="260"/>
      <c r="J5" s="260"/>
      <c r="K5" s="260"/>
      <c r="L5" s="260"/>
      <c r="M5" s="260"/>
      <c r="N5" s="260"/>
      <c r="O5" s="260"/>
    </row>
    <row r="6" spans="1:15">
      <c r="A6" s="257" t="s">
        <v>59</v>
      </c>
      <c r="B6" s="259" t="s">
        <v>59</v>
      </c>
      <c r="C6" s="259" t="s">
        <v>59</v>
      </c>
      <c r="D6" s="257" t="s">
        <v>59</v>
      </c>
      <c r="E6" s="257">
        <v>1</v>
      </c>
      <c r="F6" s="258">
        <v>2</v>
      </c>
      <c r="G6" s="257">
        <v>3</v>
      </c>
      <c r="H6" s="260"/>
      <c r="I6" s="260"/>
      <c r="J6" s="260"/>
      <c r="K6" s="260"/>
      <c r="L6" s="260"/>
      <c r="M6" s="260"/>
      <c r="N6" s="260"/>
      <c r="O6" s="260"/>
    </row>
    <row r="7" s="247" customFormat="1" ht="18" customHeight="1" spans="1:15">
      <c r="A7" s="261"/>
      <c r="B7" s="261"/>
      <c r="C7" s="261"/>
      <c r="D7" s="261" t="s">
        <v>8</v>
      </c>
      <c r="E7" s="262">
        <v>625.61</v>
      </c>
      <c r="F7" s="262">
        <f>SUM(F8+F15+F23+F28)</f>
        <v>375.61</v>
      </c>
      <c r="G7" s="262">
        <v>250</v>
      </c>
      <c r="H7" s="263"/>
      <c r="I7" s="284"/>
      <c r="J7" s="284"/>
      <c r="K7" s="284"/>
      <c r="L7" s="284"/>
      <c r="M7" s="284"/>
      <c r="N7" s="284"/>
      <c r="O7" s="284"/>
    </row>
    <row r="8" spans="1:15">
      <c r="A8" s="261" t="s">
        <v>60</v>
      </c>
      <c r="B8" s="261"/>
      <c r="C8" s="261"/>
      <c r="D8" s="261" t="s">
        <v>61</v>
      </c>
      <c r="E8" s="264">
        <v>570.73</v>
      </c>
      <c r="F8" s="265">
        <f>SUM(F10:F14)</f>
        <v>324.13</v>
      </c>
      <c r="G8" s="266">
        <v>250</v>
      </c>
      <c r="H8" s="267"/>
      <c r="I8" s="260"/>
      <c r="J8" s="260"/>
      <c r="K8" s="260"/>
      <c r="L8" s="260"/>
      <c r="M8" s="260"/>
      <c r="N8" s="260"/>
      <c r="O8" s="260"/>
    </row>
    <row r="9" spans="1:15">
      <c r="A9" s="261"/>
      <c r="B9" s="261" t="s">
        <v>62</v>
      </c>
      <c r="C9" s="261"/>
      <c r="D9" s="261" t="s">
        <v>63</v>
      </c>
      <c r="E9" s="264">
        <f t="shared" ref="E9:F29" si="0">SUM(F9:G9)</f>
        <v>0</v>
      </c>
      <c r="F9" s="268"/>
      <c r="G9" s="269"/>
      <c r="H9" s="260"/>
      <c r="I9" s="260"/>
      <c r="J9" s="260"/>
      <c r="K9" s="260"/>
      <c r="L9" s="260"/>
      <c r="M9" s="260"/>
      <c r="N9" s="260"/>
      <c r="O9" s="260"/>
    </row>
    <row r="10" spans="1:15">
      <c r="A10" s="261"/>
      <c r="B10" s="261"/>
      <c r="C10" s="261" t="s">
        <v>64</v>
      </c>
      <c r="D10" s="261" t="s">
        <v>65</v>
      </c>
      <c r="E10" s="266">
        <v>151.2</v>
      </c>
      <c r="F10" s="270">
        <v>287.04</v>
      </c>
      <c r="G10" s="271"/>
      <c r="H10" s="260"/>
      <c r="I10" s="260"/>
      <c r="J10" s="260"/>
      <c r="K10" s="260"/>
      <c r="L10" s="260"/>
      <c r="M10" s="260"/>
      <c r="N10" s="260"/>
      <c r="O10" s="260"/>
    </row>
    <row r="11" spans="1:15">
      <c r="A11" s="261"/>
      <c r="B11" s="261"/>
      <c r="C11" s="261" t="s">
        <v>66</v>
      </c>
      <c r="D11" s="261" t="s">
        <v>67</v>
      </c>
      <c r="E11" s="272"/>
      <c r="F11" s="270">
        <v>0</v>
      </c>
      <c r="G11" s="271"/>
      <c r="H11" s="260"/>
      <c r="I11" s="260"/>
      <c r="J11" s="260"/>
      <c r="K11" s="260"/>
      <c r="L11" s="260"/>
      <c r="M11" s="260"/>
      <c r="N11" s="260"/>
      <c r="O11" s="260"/>
    </row>
    <row r="12" spans="1:15">
      <c r="A12" s="261"/>
      <c r="B12" s="261"/>
      <c r="C12" s="261" t="s">
        <v>68</v>
      </c>
      <c r="D12" s="261" t="s">
        <v>69</v>
      </c>
      <c r="E12" s="272"/>
      <c r="F12" s="273"/>
      <c r="G12" s="274">
        <v>250</v>
      </c>
      <c r="H12" s="260"/>
      <c r="I12" s="260"/>
      <c r="J12" s="260"/>
      <c r="K12" s="260"/>
      <c r="L12" s="260"/>
      <c r="M12" s="260"/>
      <c r="N12" s="260"/>
      <c r="O12" s="260"/>
    </row>
    <row r="13" spans="1:15">
      <c r="A13" s="261"/>
      <c r="B13" s="261"/>
      <c r="C13" s="261" t="s">
        <v>70</v>
      </c>
      <c r="D13" s="261" t="s">
        <v>71</v>
      </c>
      <c r="E13" s="266">
        <v>30.87</v>
      </c>
      <c r="F13" s="275">
        <v>37.09</v>
      </c>
      <c r="G13" s="271"/>
      <c r="H13" s="260"/>
      <c r="I13" s="260"/>
      <c r="J13" s="260"/>
      <c r="K13" s="260"/>
      <c r="L13" s="260"/>
      <c r="M13" s="260"/>
      <c r="N13" s="260"/>
      <c r="O13" s="260"/>
    </row>
    <row r="14" spans="1:15">
      <c r="A14" s="261"/>
      <c r="B14" s="261"/>
      <c r="C14" s="261" t="s">
        <v>72</v>
      </c>
      <c r="D14" s="261" t="s">
        <v>73</v>
      </c>
      <c r="E14" s="264">
        <f>SUM(F14:G14)</f>
        <v>0</v>
      </c>
      <c r="F14" s="276"/>
      <c r="G14" s="271"/>
      <c r="H14" s="260"/>
      <c r="I14" s="260"/>
      <c r="J14" s="260"/>
      <c r="K14" s="260"/>
      <c r="L14" s="260"/>
      <c r="M14" s="260"/>
      <c r="N14" s="260"/>
      <c r="O14" s="260"/>
    </row>
    <row r="15" spans="1:7">
      <c r="A15" s="261" t="s">
        <v>74</v>
      </c>
      <c r="B15" s="261"/>
      <c r="C15" s="261"/>
      <c r="D15" s="261" t="s">
        <v>75</v>
      </c>
      <c r="E15" s="264">
        <v>30.6</v>
      </c>
      <c r="F15" s="277">
        <f>F16+F17+F18+F19+F20+F21+F22</f>
        <v>27.2</v>
      </c>
      <c r="G15" s="271"/>
    </row>
    <row r="16" spans="1:7">
      <c r="A16" s="261"/>
      <c r="B16" s="261" t="s">
        <v>76</v>
      </c>
      <c r="C16" s="261"/>
      <c r="D16" s="261" t="s">
        <v>77</v>
      </c>
      <c r="E16" s="264">
        <f>SUM(F16:G16)</f>
        <v>0</v>
      </c>
      <c r="F16" s="278"/>
      <c r="G16" s="271"/>
    </row>
    <row r="17" s="247" customFormat="1" spans="1:7">
      <c r="A17" s="261"/>
      <c r="B17" s="261"/>
      <c r="C17" s="261" t="s">
        <v>76</v>
      </c>
      <c r="D17" s="261" t="s">
        <v>78</v>
      </c>
      <c r="E17" s="265">
        <v>17.96</v>
      </c>
      <c r="F17" s="275">
        <v>17.96</v>
      </c>
      <c r="G17" s="276"/>
    </row>
    <row r="18" spans="1:7">
      <c r="A18" s="261"/>
      <c r="B18" s="261"/>
      <c r="C18" s="261" t="s">
        <v>62</v>
      </c>
      <c r="D18" s="261" t="s">
        <v>79</v>
      </c>
      <c r="E18" s="266">
        <v>8.98</v>
      </c>
      <c r="F18" s="275">
        <v>8.98</v>
      </c>
      <c r="G18" s="271"/>
    </row>
    <row r="19" spans="1:7">
      <c r="A19" s="261"/>
      <c r="B19" s="261" t="s">
        <v>80</v>
      </c>
      <c r="C19" s="261"/>
      <c r="D19" s="261" t="s">
        <v>81</v>
      </c>
      <c r="E19" s="264">
        <f>SUM(F19:G19)</f>
        <v>0</v>
      </c>
      <c r="F19" s="279"/>
      <c r="G19" s="271"/>
    </row>
    <row r="20" spans="1:7">
      <c r="A20" s="261"/>
      <c r="B20" s="261"/>
      <c r="C20" s="261" t="s">
        <v>64</v>
      </c>
      <c r="D20" s="261" t="s">
        <v>82</v>
      </c>
      <c r="E20" s="266">
        <v>0.15</v>
      </c>
      <c r="F20" s="275">
        <v>0.15</v>
      </c>
      <c r="G20" s="271"/>
    </row>
    <row r="21" spans="1:7">
      <c r="A21" s="261"/>
      <c r="B21" s="261"/>
      <c r="C21" s="261" t="s">
        <v>66</v>
      </c>
      <c r="D21" s="261" t="s">
        <v>83</v>
      </c>
      <c r="E21" s="266">
        <v>0.11</v>
      </c>
      <c r="F21" s="275">
        <v>0.11</v>
      </c>
      <c r="G21" s="271"/>
    </row>
    <row r="22" spans="1:7">
      <c r="A22" s="261"/>
      <c r="B22" s="261"/>
      <c r="C22" s="261" t="s">
        <v>84</v>
      </c>
      <c r="D22" s="261" t="s">
        <v>85</v>
      </c>
      <c r="E22" s="272"/>
      <c r="F22" s="279"/>
      <c r="G22" s="271"/>
    </row>
    <row r="23" spans="1:7">
      <c r="A23" s="261" t="s">
        <v>86</v>
      </c>
      <c r="B23" s="261"/>
      <c r="C23" s="261"/>
      <c r="D23" s="261" t="s">
        <v>87</v>
      </c>
      <c r="E23" s="266">
        <v>12.89</v>
      </c>
      <c r="F23" s="266">
        <v>12.89</v>
      </c>
      <c r="G23" s="271"/>
    </row>
    <row r="24" spans="1:7">
      <c r="A24" s="261"/>
      <c r="B24" s="261" t="s">
        <v>88</v>
      </c>
      <c r="C24" s="261"/>
      <c r="D24" s="261" t="s">
        <v>89</v>
      </c>
      <c r="E24" s="272">
        <f>SUM(F24:G24)</f>
        <v>0</v>
      </c>
      <c r="F24" s="280">
        <f>SUM(G24:H24)</f>
        <v>0</v>
      </c>
      <c r="G24" s="271"/>
    </row>
    <row r="25" spans="1:7">
      <c r="A25" s="261"/>
      <c r="B25" s="261"/>
      <c r="C25" s="261" t="s">
        <v>64</v>
      </c>
      <c r="D25" s="261" t="s">
        <v>90</v>
      </c>
      <c r="E25" s="266">
        <v>6.17</v>
      </c>
      <c r="F25" s="281">
        <v>6.17</v>
      </c>
      <c r="G25" s="271"/>
    </row>
    <row r="26" spans="1:7">
      <c r="A26" s="261"/>
      <c r="B26" s="261"/>
      <c r="C26" s="261" t="s">
        <v>66</v>
      </c>
      <c r="D26" s="261" t="s">
        <v>91</v>
      </c>
      <c r="E26" s="266">
        <v>2.22</v>
      </c>
      <c r="F26" s="281">
        <v>2.22</v>
      </c>
      <c r="G26" s="271"/>
    </row>
    <row r="27" spans="1:7">
      <c r="A27" s="261"/>
      <c r="B27" s="261"/>
      <c r="C27" s="261" t="s">
        <v>84</v>
      </c>
      <c r="D27" s="261" t="s">
        <v>92</v>
      </c>
      <c r="E27" s="266">
        <v>4.49</v>
      </c>
      <c r="F27" s="281">
        <v>4.49</v>
      </c>
      <c r="G27" s="271"/>
    </row>
    <row r="28" spans="1:7">
      <c r="A28" s="261" t="s">
        <v>93</v>
      </c>
      <c r="B28" s="261"/>
      <c r="C28" s="261"/>
      <c r="D28" s="261" t="s">
        <v>94</v>
      </c>
      <c r="E28" s="264">
        <v>11.39</v>
      </c>
      <c r="F28" s="264">
        <v>11.39</v>
      </c>
      <c r="G28" s="271"/>
    </row>
    <row r="29" spans="1:7">
      <c r="A29" s="261"/>
      <c r="B29" s="261" t="s">
        <v>66</v>
      </c>
      <c r="C29" s="261"/>
      <c r="D29" s="261" t="s">
        <v>95</v>
      </c>
      <c r="E29" s="264">
        <f>SUM(F29:G29)</f>
        <v>0</v>
      </c>
      <c r="F29" s="264">
        <f>SUM(G29:H29)</f>
        <v>0</v>
      </c>
      <c r="G29" s="271"/>
    </row>
    <row r="30" spans="1:7">
      <c r="A30" s="261" t="s">
        <v>96</v>
      </c>
      <c r="B30" s="261" t="s">
        <v>96</v>
      </c>
      <c r="C30" s="261" t="s">
        <v>64</v>
      </c>
      <c r="D30" s="282" t="s">
        <v>95</v>
      </c>
      <c r="E30" s="264">
        <v>11.39</v>
      </c>
      <c r="F30" s="283">
        <v>11.39</v>
      </c>
      <c r="G30" s="271"/>
    </row>
  </sheetData>
  <sheetProtection sheet="1"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7916666666667" right="0.747916666666667" top="0.786805555555556" bottom="0.786805555555556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44"/>
  <sheetViews>
    <sheetView showGridLines="0" showZeros="0" zoomScale="115" zoomScaleNormal="115" workbookViewId="0">
      <selection activeCell="C6" sqref="C6"/>
    </sheetView>
  </sheetViews>
  <sheetFormatPr defaultColWidth="9" defaultRowHeight="14.25" outlineLevelCol="5"/>
  <cols>
    <col min="1" max="1" width="15.6666666666667" style="227" customWidth="1"/>
    <col min="2" max="2" width="26.1083333333333" style="227" customWidth="1"/>
    <col min="3" max="3" width="22.1083333333333" style="227" customWidth="1"/>
    <col min="4" max="4" width="19.1083333333333" style="228" customWidth="1"/>
    <col min="5" max="5" width="18" style="228" customWidth="1"/>
    <col min="6" max="16384" width="9" style="227"/>
  </cols>
  <sheetData>
    <row r="1" spans="1:1">
      <c r="A1" s="8" t="s">
        <v>97</v>
      </c>
    </row>
    <row r="2" ht="18" customHeight="1" spans="1:5">
      <c r="A2" s="229" t="s">
        <v>98</v>
      </c>
      <c r="B2" s="229"/>
      <c r="C2" s="229"/>
      <c r="D2" s="230"/>
      <c r="E2" s="230"/>
    </row>
    <row r="3" ht="18" customHeight="1" spans="1:5">
      <c r="A3" s="231"/>
      <c r="B3" s="231"/>
      <c r="C3" s="231"/>
      <c r="D3" s="232"/>
      <c r="E3" s="233" t="s">
        <v>3</v>
      </c>
    </row>
    <row r="4" ht="25.5" customHeight="1" spans="1:5">
      <c r="A4" s="234" t="s">
        <v>99</v>
      </c>
      <c r="B4" s="234"/>
      <c r="C4" s="234" t="s">
        <v>100</v>
      </c>
      <c r="D4" s="235"/>
      <c r="E4" s="235"/>
    </row>
    <row r="5" ht="24.75" customHeight="1" spans="1:5">
      <c r="A5" s="234" t="s">
        <v>52</v>
      </c>
      <c r="B5" s="234" t="s">
        <v>53</v>
      </c>
      <c r="C5" s="234" t="s">
        <v>8</v>
      </c>
      <c r="D5" s="235" t="s">
        <v>101</v>
      </c>
      <c r="E5" s="235" t="s">
        <v>102</v>
      </c>
    </row>
    <row r="6" ht="18" customHeight="1" spans="1:5">
      <c r="A6" s="236"/>
      <c r="B6" s="236" t="s">
        <v>8</v>
      </c>
      <c r="C6" s="23">
        <f>C7+C19+C39</f>
        <v>375.605</v>
      </c>
      <c r="D6" s="237">
        <f>D7+D19+D39</f>
        <v>233.555</v>
      </c>
      <c r="E6" s="237">
        <v>142.05</v>
      </c>
    </row>
    <row r="7" s="224" customFormat="1" spans="1:5">
      <c r="A7" s="238">
        <v>301</v>
      </c>
      <c r="B7" s="238" t="s">
        <v>103</v>
      </c>
      <c r="C7" s="239">
        <f>SUM(D7:E7)</f>
        <v>229.555</v>
      </c>
      <c r="D7" s="239">
        <f>SUM(D8:D18)</f>
        <v>229.555</v>
      </c>
      <c r="E7" s="239"/>
    </row>
    <row r="8" s="225" customFormat="1" spans="1:5">
      <c r="A8" s="240">
        <v>30101</v>
      </c>
      <c r="B8" s="240" t="s">
        <v>104</v>
      </c>
      <c r="C8" s="241">
        <f t="shared" ref="C7:C18" si="0">SUM(D8:E8)</f>
        <v>58.0191</v>
      </c>
      <c r="D8" s="242">
        <v>58.0191</v>
      </c>
      <c r="E8" s="241"/>
    </row>
    <row r="9" s="225" customFormat="1" spans="1:6">
      <c r="A9" s="240">
        <v>30102</v>
      </c>
      <c r="B9" s="240" t="s">
        <v>105</v>
      </c>
      <c r="C9" s="241">
        <f>SUM(D9:E9)</f>
        <v>24.8653</v>
      </c>
      <c r="D9" s="243">
        <v>24.8653</v>
      </c>
      <c r="E9" s="241"/>
      <c r="F9" s="244"/>
    </row>
    <row r="10" s="225" customFormat="1" spans="1:5">
      <c r="A10" s="240">
        <v>30103</v>
      </c>
      <c r="B10" s="240" t="s">
        <v>106</v>
      </c>
      <c r="C10" s="241">
        <f>SUM(D10:E10)</f>
        <v>21.6</v>
      </c>
      <c r="D10" s="243">
        <v>21.6</v>
      </c>
      <c r="E10" s="241"/>
    </row>
    <row r="11" s="225" customFormat="1" spans="1:5">
      <c r="A11" s="240">
        <v>30107</v>
      </c>
      <c r="B11" s="240" t="s">
        <v>107</v>
      </c>
      <c r="C11" s="241">
        <f>SUM(D11:E11)</f>
        <v>12.0504</v>
      </c>
      <c r="D11" s="243">
        <v>12.0504</v>
      </c>
      <c r="E11" s="241"/>
    </row>
    <row r="12" s="225" customFormat="1" spans="1:5">
      <c r="A12" s="240">
        <v>30108</v>
      </c>
      <c r="B12" s="240" t="s">
        <v>108</v>
      </c>
      <c r="C12" s="241">
        <f>SUM(D12:E12)</f>
        <v>17.9601</v>
      </c>
      <c r="D12" s="243">
        <v>17.9601</v>
      </c>
      <c r="E12" s="241"/>
    </row>
    <row r="13" s="225" customFormat="1" spans="1:5">
      <c r="A13" s="240">
        <v>30109</v>
      </c>
      <c r="B13" s="240" t="s">
        <v>109</v>
      </c>
      <c r="C13" s="241">
        <f>SUM(D13:E13)</f>
        <v>8.98</v>
      </c>
      <c r="D13" s="243">
        <v>8.98</v>
      </c>
      <c r="E13" s="241"/>
    </row>
    <row r="14" s="225" customFormat="1" spans="1:5">
      <c r="A14" s="240">
        <v>30110</v>
      </c>
      <c r="B14" s="240" t="s">
        <v>110</v>
      </c>
      <c r="C14" s="241">
        <f>SUM(D14:E14)</f>
        <v>8.3962</v>
      </c>
      <c r="D14" s="243">
        <v>8.3962</v>
      </c>
      <c r="E14" s="241"/>
    </row>
    <row r="15" s="225" customFormat="1" spans="1:5">
      <c r="A15" s="240">
        <v>30111</v>
      </c>
      <c r="B15" s="240" t="s">
        <v>111</v>
      </c>
      <c r="C15" s="241">
        <f>SUM(D15:E15)</f>
        <v>4.49</v>
      </c>
      <c r="D15" s="243">
        <v>4.49</v>
      </c>
      <c r="E15" s="241"/>
    </row>
    <row r="16" s="225" customFormat="1" spans="1:5">
      <c r="A16" s="240">
        <v>30112</v>
      </c>
      <c r="B16" s="240" t="s">
        <v>112</v>
      </c>
      <c r="C16" s="241">
        <f>SUM(D16:E16)</f>
        <v>0.2643</v>
      </c>
      <c r="D16" s="243">
        <v>0.2643</v>
      </c>
      <c r="E16" s="241"/>
    </row>
    <row r="17" s="225" customFormat="1" spans="1:5">
      <c r="A17" s="240">
        <v>30113</v>
      </c>
      <c r="B17" s="240" t="s">
        <v>113</v>
      </c>
      <c r="C17" s="241">
        <f>SUM(D17:E17)</f>
        <v>11.39</v>
      </c>
      <c r="D17" s="243">
        <v>11.39</v>
      </c>
      <c r="E17" s="241"/>
    </row>
    <row r="18" s="225" customFormat="1" spans="1:5">
      <c r="A18" s="240">
        <v>30199</v>
      </c>
      <c r="B18" s="240" t="s">
        <v>114</v>
      </c>
      <c r="C18" s="241">
        <f>SUM(D18:E18)</f>
        <v>61.5396</v>
      </c>
      <c r="D18" s="241">
        <v>61.5396</v>
      </c>
      <c r="E18" s="241"/>
    </row>
    <row r="19" s="224" customFormat="1" spans="1:5">
      <c r="A19" s="238">
        <v>302</v>
      </c>
      <c r="B19" s="238" t="s">
        <v>115</v>
      </c>
      <c r="C19" s="239">
        <v>142.05</v>
      </c>
      <c r="D19" s="239">
        <f>SUM(D20:D38)</f>
        <v>0</v>
      </c>
      <c r="E19" s="239">
        <f>SUM(E20:E38)</f>
        <v>142.0503</v>
      </c>
    </row>
    <row r="20" s="226" customFormat="1" spans="1:5">
      <c r="A20" s="245">
        <v>30201</v>
      </c>
      <c r="B20" s="245" t="s">
        <v>116</v>
      </c>
      <c r="C20" s="243">
        <f t="shared" ref="C19:C44" si="1">SUM(D20:E20)</f>
        <v>98.9</v>
      </c>
      <c r="D20" s="243"/>
      <c r="E20" s="243">
        <v>98.9</v>
      </c>
    </row>
    <row r="21" s="226" customFormat="1" spans="1:5">
      <c r="A21" s="245">
        <v>30202</v>
      </c>
      <c r="B21" s="245" t="s">
        <v>117</v>
      </c>
      <c r="C21" s="243">
        <f>SUM(D21:E21)</f>
        <v>0</v>
      </c>
      <c r="D21" s="243"/>
      <c r="E21" s="243"/>
    </row>
    <row r="22" s="226" customFormat="1" spans="1:5">
      <c r="A22" s="245">
        <v>30204</v>
      </c>
      <c r="B22" s="245" t="s">
        <v>118</v>
      </c>
      <c r="C22" s="243">
        <f>SUM(D22:E22)</f>
        <v>0</v>
      </c>
      <c r="D22" s="243"/>
      <c r="E22" s="243"/>
    </row>
    <row r="23" s="226" customFormat="1" spans="1:5">
      <c r="A23" s="245">
        <v>30205</v>
      </c>
      <c r="B23" s="245" t="s">
        <v>119</v>
      </c>
      <c r="C23" s="243">
        <f>SUM(D23:E23)</f>
        <v>0</v>
      </c>
      <c r="D23" s="243"/>
      <c r="E23" s="243"/>
    </row>
    <row r="24" s="226" customFormat="1" spans="1:5">
      <c r="A24" s="245">
        <v>30206</v>
      </c>
      <c r="B24" s="245" t="s">
        <v>120</v>
      </c>
      <c r="C24" s="243">
        <f>SUM(D24:E24)</f>
        <v>0</v>
      </c>
      <c r="D24" s="243"/>
      <c r="E24" s="243"/>
    </row>
    <row r="25" s="226" customFormat="1" spans="1:5">
      <c r="A25" s="245">
        <v>30207</v>
      </c>
      <c r="B25" s="245" t="s">
        <v>121</v>
      </c>
      <c r="C25" s="243">
        <f>SUM(D25:E25)</f>
        <v>10</v>
      </c>
      <c r="D25" s="243"/>
      <c r="E25" s="243">
        <v>10</v>
      </c>
    </row>
    <row r="26" s="226" customFormat="1" spans="1:5">
      <c r="A26" s="245">
        <v>30209</v>
      </c>
      <c r="B26" s="245" t="s">
        <v>122</v>
      </c>
      <c r="C26" s="243">
        <f>SUM(D26:E26)</f>
        <v>0</v>
      </c>
      <c r="D26" s="243"/>
      <c r="E26" s="243"/>
    </row>
    <row r="27" s="226" customFormat="1" spans="1:5">
      <c r="A27" s="245">
        <v>30211</v>
      </c>
      <c r="B27" s="245" t="s">
        <v>123</v>
      </c>
      <c r="C27" s="243">
        <f>SUM(D27:E27)</f>
        <v>15</v>
      </c>
      <c r="D27" s="243"/>
      <c r="E27" s="243">
        <v>15</v>
      </c>
    </row>
    <row r="28" s="226" customFormat="1" spans="1:5">
      <c r="A28" s="245">
        <v>30213</v>
      </c>
      <c r="B28" s="245" t="s">
        <v>124</v>
      </c>
      <c r="C28" s="243">
        <f>SUM(D28:E28)</f>
        <v>2</v>
      </c>
      <c r="D28" s="243"/>
      <c r="E28" s="243">
        <v>2</v>
      </c>
    </row>
    <row r="29" s="226" customFormat="1" spans="1:5">
      <c r="A29" s="245">
        <v>30214</v>
      </c>
      <c r="B29" s="245" t="s">
        <v>125</v>
      </c>
      <c r="C29" s="243">
        <f>SUM(D29:E29)</f>
        <v>0</v>
      </c>
      <c r="D29" s="243"/>
      <c r="E29" s="243"/>
    </row>
    <row r="30" s="226" customFormat="1" spans="1:5">
      <c r="A30" s="245">
        <v>30215</v>
      </c>
      <c r="B30" s="245" t="s">
        <v>126</v>
      </c>
      <c r="C30" s="243">
        <f>SUM(D30:E30)</f>
        <v>0</v>
      </c>
      <c r="D30" s="243"/>
      <c r="E30" s="243"/>
    </row>
    <row r="31" s="226" customFormat="1" spans="1:5">
      <c r="A31" s="245">
        <v>30216</v>
      </c>
      <c r="B31" s="245" t="s">
        <v>127</v>
      </c>
      <c r="C31" s="243">
        <f>SUM(D31:E31)</f>
        <v>0</v>
      </c>
      <c r="D31" s="243"/>
      <c r="E31" s="243"/>
    </row>
    <row r="32" s="226" customFormat="1" spans="1:5">
      <c r="A32" s="245">
        <v>30217</v>
      </c>
      <c r="B32" s="245" t="s">
        <v>128</v>
      </c>
      <c r="C32" s="243">
        <f>SUM(D32:E32)</f>
        <v>0</v>
      </c>
      <c r="D32" s="243"/>
      <c r="E32" s="243"/>
    </row>
    <row r="33" s="226" customFormat="1" spans="1:5">
      <c r="A33" s="245">
        <v>30226</v>
      </c>
      <c r="B33" s="245" t="s">
        <v>129</v>
      </c>
      <c r="C33" s="243">
        <f>SUM(D33:E33)</f>
        <v>5</v>
      </c>
      <c r="D33" s="243"/>
      <c r="E33" s="243">
        <v>5</v>
      </c>
    </row>
    <row r="34" s="226" customFormat="1" spans="1:5">
      <c r="A34" s="245">
        <v>30227</v>
      </c>
      <c r="B34" s="245" t="s">
        <v>130</v>
      </c>
      <c r="C34" s="243">
        <f>SUM(D34:E34)</f>
        <v>0</v>
      </c>
      <c r="D34" s="243"/>
      <c r="E34" s="243"/>
    </row>
    <row r="35" s="226" customFormat="1" spans="1:5">
      <c r="A35" s="245">
        <v>30228</v>
      </c>
      <c r="B35" s="245" t="s">
        <v>131</v>
      </c>
      <c r="C35" s="243">
        <f>SUM(D35:E35)</f>
        <v>3.4853</v>
      </c>
      <c r="D35" s="243"/>
      <c r="E35" s="243">
        <v>3.4853</v>
      </c>
    </row>
    <row r="36" s="226" customFormat="1" spans="1:5">
      <c r="A36" s="245">
        <v>30229</v>
      </c>
      <c r="B36" s="245" t="s">
        <v>132</v>
      </c>
      <c r="C36" s="243">
        <f>SUM(D36:E36)</f>
        <v>0</v>
      </c>
      <c r="D36" s="243"/>
      <c r="E36" s="243"/>
    </row>
    <row r="37" s="226" customFormat="1" spans="1:5">
      <c r="A37" s="245">
        <v>30239</v>
      </c>
      <c r="B37" s="245" t="s">
        <v>133</v>
      </c>
      <c r="C37" s="243">
        <f>SUM(D37:E37)</f>
        <v>7.62</v>
      </c>
      <c r="D37" s="243"/>
      <c r="E37" s="243">
        <v>7.62</v>
      </c>
    </row>
    <row r="38" s="226" customFormat="1" spans="1:5">
      <c r="A38" s="245">
        <v>30299</v>
      </c>
      <c r="B38" s="245" t="s">
        <v>134</v>
      </c>
      <c r="C38" s="243">
        <f>SUM(D38:E38)</f>
        <v>0.045</v>
      </c>
      <c r="D38" s="243"/>
      <c r="E38" s="243">
        <v>0.045</v>
      </c>
    </row>
    <row r="39" s="224" customFormat="1" spans="1:5">
      <c r="A39" s="238">
        <v>303</v>
      </c>
      <c r="B39" s="238" t="s">
        <v>135</v>
      </c>
      <c r="C39" s="239">
        <f>SUM(D39:E39)</f>
        <v>4</v>
      </c>
      <c r="D39" s="239">
        <f>SUM(D40:D44)</f>
        <v>4</v>
      </c>
      <c r="E39" s="239">
        <f>SUM(E40:E44)</f>
        <v>0</v>
      </c>
    </row>
    <row r="40" spans="1:5">
      <c r="A40" s="240">
        <v>30301</v>
      </c>
      <c r="B40" s="240" t="s">
        <v>136</v>
      </c>
      <c r="C40" s="241">
        <f>SUM(D40:E40)</f>
        <v>0</v>
      </c>
      <c r="D40" s="246"/>
      <c r="E40" s="241"/>
    </row>
    <row r="41" spans="1:5">
      <c r="A41" s="240">
        <v>30302</v>
      </c>
      <c r="B41" s="240" t="s">
        <v>137</v>
      </c>
      <c r="C41" s="241">
        <f>SUM(D41:E41)</f>
        <v>0</v>
      </c>
      <c r="D41" s="246"/>
      <c r="E41" s="241"/>
    </row>
    <row r="42" spans="1:5">
      <c r="A42" s="240">
        <v>30305</v>
      </c>
      <c r="B42" s="240" t="s">
        <v>138</v>
      </c>
      <c r="C42" s="241">
        <f>SUM(D42:E42)</f>
        <v>4</v>
      </c>
      <c r="D42" s="246">
        <v>4</v>
      </c>
      <c r="E42" s="241"/>
    </row>
    <row r="43" spans="1:5">
      <c r="A43" s="240">
        <v>30308</v>
      </c>
      <c r="B43" s="240" t="s">
        <v>139</v>
      </c>
      <c r="C43" s="241">
        <f>SUM(D43:E43)</f>
        <v>0</v>
      </c>
      <c r="D43" s="246"/>
      <c r="E43" s="241"/>
    </row>
    <row r="44" spans="1:5">
      <c r="A44" s="240">
        <v>30399</v>
      </c>
      <c r="B44" s="240" t="s">
        <v>140</v>
      </c>
      <c r="C44" s="241">
        <f>SUM(D44:E44)</f>
        <v>0</v>
      </c>
      <c r="D44" s="246"/>
      <c r="E44" s="241"/>
    </row>
  </sheetData>
  <sheetProtection sheet="1" formatCells="0" formatColumns="0" formatRows="0"/>
  <mergeCells count="3">
    <mergeCell ref="A2:E2"/>
    <mergeCell ref="A4:B4"/>
    <mergeCell ref="C4:E4"/>
  </mergeCells>
  <printOptions horizontalCentered="1"/>
  <pageMargins left="0.747916666666667" right="0.747916666666667" top="0.984027777777778" bottom="0.984027777777778" header="0.511805555555556" footer="0.511805555555556"/>
  <pageSetup paperSize="9" scale="87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3"/>
  <sheetViews>
    <sheetView showGridLines="0" showZeros="0" zoomScale="160" zoomScaleNormal="160" workbookViewId="0">
      <selection activeCell="C13" sqref="C13"/>
    </sheetView>
  </sheetViews>
  <sheetFormatPr defaultColWidth="9" defaultRowHeight="14.25" outlineLevelCol="7"/>
  <cols>
    <col min="1" max="1" width="26.2166666666667" style="197" customWidth="1"/>
    <col min="2" max="2" width="18.1083333333333" style="197" customWidth="1"/>
    <col min="3" max="3" width="19.2166666666667" style="197" customWidth="1"/>
    <col min="4" max="6" width="15.775" style="197" customWidth="1"/>
    <col min="7" max="7" width="14.8833333333333" style="197" customWidth="1"/>
    <col min="8" max="8" width="15.3333333333333" style="197" customWidth="1"/>
    <col min="9" max="16384" width="9" style="197"/>
  </cols>
  <sheetData>
    <row r="1" ht="13.5" spans="1:8">
      <c r="A1" s="198"/>
      <c r="H1" s="212" t="s">
        <v>141</v>
      </c>
    </row>
    <row r="2" ht="26.25" customHeight="1" spans="1:7">
      <c r="A2" s="213" t="s">
        <v>142</v>
      </c>
      <c r="B2" s="213"/>
      <c r="C2" s="213"/>
      <c r="D2" s="213"/>
      <c r="E2" s="213"/>
      <c r="F2" s="213"/>
      <c r="G2" s="213"/>
    </row>
    <row r="3" ht="24" customHeight="1" spans="1:8">
      <c r="A3" s="214"/>
      <c r="B3" s="214" t="s">
        <v>143</v>
      </c>
      <c r="C3" s="212"/>
      <c r="H3" s="212" t="s">
        <v>144</v>
      </c>
    </row>
    <row r="4" ht="24" customHeight="1" spans="1:8">
      <c r="A4" s="215"/>
      <c r="B4" s="216" t="s">
        <v>145</v>
      </c>
      <c r="C4" s="217"/>
      <c r="D4" s="215" t="s">
        <v>146</v>
      </c>
      <c r="E4" s="215"/>
      <c r="F4" s="216" t="s">
        <v>147</v>
      </c>
      <c r="G4" s="218"/>
      <c r="H4" s="217"/>
    </row>
    <row r="5" s="211" customFormat="1" ht="34.5" customHeight="1" spans="1:8">
      <c r="A5" s="201" t="s">
        <v>6</v>
      </c>
      <c r="B5" s="201" t="s">
        <v>148</v>
      </c>
      <c r="C5" s="201" t="s">
        <v>149</v>
      </c>
      <c r="D5" s="201" t="s">
        <v>150</v>
      </c>
      <c r="E5" s="201" t="s">
        <v>149</v>
      </c>
      <c r="F5" s="201" t="s">
        <v>151</v>
      </c>
      <c r="G5" s="201" t="s">
        <v>152</v>
      </c>
      <c r="H5" s="201" t="s">
        <v>153</v>
      </c>
    </row>
    <row r="6" ht="24.9" customHeight="1" spans="1:8">
      <c r="A6" s="215" t="s">
        <v>8</v>
      </c>
      <c r="B6" s="208" t="s">
        <v>154</v>
      </c>
      <c r="C6" s="208" t="s">
        <v>154</v>
      </c>
      <c r="D6" s="208" t="s">
        <v>154</v>
      </c>
      <c r="E6" s="208" t="s">
        <v>154</v>
      </c>
      <c r="F6" s="208"/>
      <c r="G6" s="208"/>
      <c r="H6" s="219"/>
    </row>
    <row r="7" ht="24.9" customHeight="1" spans="1:8">
      <c r="A7" s="220" t="s">
        <v>155</v>
      </c>
      <c r="B7" s="208" t="s">
        <v>154</v>
      </c>
      <c r="C7" s="208" t="s">
        <v>154</v>
      </c>
      <c r="D7" s="208" t="s">
        <v>154</v>
      </c>
      <c r="E7" s="208" t="s">
        <v>154</v>
      </c>
      <c r="F7" s="208"/>
      <c r="G7" s="208"/>
      <c r="H7" s="221"/>
    </row>
    <row r="8" ht="24.9" customHeight="1" spans="1:8">
      <c r="A8" s="220" t="s">
        <v>156</v>
      </c>
      <c r="B8" s="208" t="s">
        <v>154</v>
      </c>
      <c r="C8" s="208" t="s">
        <v>154</v>
      </c>
      <c r="D8" s="208" t="s">
        <v>154</v>
      </c>
      <c r="E8" s="208" t="s">
        <v>154</v>
      </c>
      <c r="F8" s="208"/>
      <c r="G8" s="208"/>
      <c r="H8" s="222"/>
    </row>
    <row r="9" ht="24.9" customHeight="1" spans="1:8">
      <c r="A9" s="220" t="s">
        <v>157</v>
      </c>
      <c r="B9" s="208" t="s">
        <v>154</v>
      </c>
      <c r="C9" s="208" t="s">
        <v>154</v>
      </c>
      <c r="D9" s="208" t="s">
        <v>154</v>
      </c>
      <c r="E9" s="208" t="s">
        <v>154</v>
      </c>
      <c r="F9" s="208"/>
      <c r="G9" s="208"/>
      <c r="H9" s="219"/>
    </row>
    <row r="10" ht="24.9" customHeight="1" spans="1:8">
      <c r="A10" s="220" t="s">
        <v>158</v>
      </c>
      <c r="B10" s="208" t="s">
        <v>154</v>
      </c>
      <c r="C10" s="208" t="s">
        <v>154</v>
      </c>
      <c r="D10" s="208" t="s">
        <v>154</v>
      </c>
      <c r="E10" s="208" t="s">
        <v>154</v>
      </c>
      <c r="F10" s="208"/>
      <c r="G10" s="208"/>
      <c r="H10" s="219"/>
    </row>
    <row r="11" ht="24.9" customHeight="1" spans="1:8">
      <c r="A11" s="220" t="s">
        <v>159</v>
      </c>
      <c r="B11" s="208" t="s">
        <v>154</v>
      </c>
      <c r="C11" s="208" t="s">
        <v>154</v>
      </c>
      <c r="D11" s="208" t="s">
        <v>154</v>
      </c>
      <c r="E11" s="208" t="s">
        <v>154</v>
      </c>
      <c r="F11" s="208"/>
      <c r="G11" s="208"/>
      <c r="H11" s="219"/>
    </row>
    <row r="13" ht="15" spans="1:1">
      <c r="A13" s="223" t="s">
        <v>160</v>
      </c>
    </row>
  </sheetData>
  <sheetProtection sheet="1" formatCells="0" formatColumns="0" formatRows="0"/>
  <mergeCells count="4">
    <mergeCell ref="A2:G2"/>
    <mergeCell ref="B4:C4"/>
    <mergeCell ref="D4:E4"/>
    <mergeCell ref="F4:H4"/>
  </mergeCells>
  <printOptions horizontalCentered="1"/>
  <pageMargins left="0.747916666666667" right="0.747916666666667" top="0.984027777777778" bottom="0.984027777777778" header="0.511805555555556" footer="0.511805555555556"/>
  <pageSetup paperSize="9" scale="94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9"/>
  <sheetViews>
    <sheetView showGridLines="0" showZeros="0" tabSelected="1" zoomScale="160" zoomScaleNormal="160" workbookViewId="0">
      <selection activeCell="E20" sqref="E20"/>
    </sheetView>
  </sheetViews>
  <sheetFormatPr defaultColWidth="9" defaultRowHeight="14.25"/>
  <cols>
    <col min="1" max="1" width="3.775" style="197" customWidth="1"/>
    <col min="2" max="2" width="4.33333333333333" style="197" customWidth="1"/>
    <col min="3" max="3" width="3.88333333333333" style="197" customWidth="1"/>
    <col min="4" max="4" width="14.1083333333333" style="197" customWidth="1"/>
    <col min="5" max="5" width="25.2166666666667" style="197" customWidth="1"/>
    <col min="6" max="18" width="11.1083333333333" style="197" customWidth="1"/>
    <col min="19" max="16384" width="9" style="197"/>
  </cols>
  <sheetData>
    <row r="1" ht="13.5" spans="1:18">
      <c r="A1" s="198"/>
      <c r="R1" s="209" t="s">
        <v>161</v>
      </c>
    </row>
    <row r="2" ht="20.25" spans="1:18">
      <c r="A2" s="199" t="s">
        <v>162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</row>
    <row r="3" s="196" customFormat="1" customHeight="1" spans="1:18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10" t="s">
        <v>3</v>
      </c>
    </row>
    <row r="4" s="196" customFormat="1" customHeight="1" spans="1:18">
      <c r="A4" s="201" t="s">
        <v>52</v>
      </c>
      <c r="B4" s="201"/>
      <c r="C4" s="201"/>
      <c r="D4" s="202" t="s">
        <v>163</v>
      </c>
      <c r="E4" s="202" t="s">
        <v>164</v>
      </c>
      <c r="F4" s="201" t="s">
        <v>165</v>
      </c>
      <c r="G4" s="201" t="s">
        <v>54</v>
      </c>
      <c r="H4" s="201"/>
      <c r="I4" s="201"/>
      <c r="J4" s="201"/>
      <c r="K4" s="201" t="s">
        <v>55</v>
      </c>
      <c r="L4" s="201"/>
      <c r="M4" s="201"/>
      <c r="N4" s="201"/>
      <c r="O4" s="201"/>
      <c r="P4" s="201"/>
      <c r="Q4" s="201"/>
      <c r="R4" s="201"/>
    </row>
    <row r="5" s="196" customFormat="1" ht="42" customHeight="1" spans="1:18">
      <c r="A5" s="201" t="s">
        <v>56</v>
      </c>
      <c r="B5" s="201" t="s">
        <v>57</v>
      </c>
      <c r="C5" s="201" t="s">
        <v>58</v>
      </c>
      <c r="D5" s="203"/>
      <c r="E5" s="203"/>
      <c r="F5" s="201"/>
      <c r="G5" s="201" t="s">
        <v>8</v>
      </c>
      <c r="H5" s="201" t="s">
        <v>103</v>
      </c>
      <c r="I5" s="201" t="s">
        <v>115</v>
      </c>
      <c r="J5" s="201" t="s">
        <v>135</v>
      </c>
      <c r="K5" s="201" t="s">
        <v>8</v>
      </c>
      <c r="L5" s="201" t="s">
        <v>166</v>
      </c>
      <c r="M5" s="201" t="s">
        <v>167</v>
      </c>
      <c r="N5" s="201" t="s">
        <v>168</v>
      </c>
      <c r="O5" s="201" t="s">
        <v>169</v>
      </c>
      <c r="P5" s="201" t="s">
        <v>170</v>
      </c>
      <c r="Q5" s="201" t="s">
        <v>171</v>
      </c>
      <c r="R5" s="201" t="s">
        <v>172</v>
      </c>
    </row>
    <row r="6" s="196" customFormat="1" spans="1:18">
      <c r="A6" s="204" t="s">
        <v>59</v>
      </c>
      <c r="B6" s="204" t="s">
        <v>59</v>
      </c>
      <c r="C6" s="204" t="s">
        <v>59</v>
      </c>
      <c r="D6" s="204" t="s">
        <v>59</v>
      </c>
      <c r="E6" s="205" t="s">
        <v>59</v>
      </c>
      <c r="F6" s="201">
        <v>1</v>
      </c>
      <c r="G6" s="201">
        <v>2</v>
      </c>
      <c r="H6" s="201">
        <v>3</v>
      </c>
      <c r="I6" s="201">
        <v>4</v>
      </c>
      <c r="J6" s="201">
        <v>5</v>
      </c>
      <c r="K6" s="201">
        <v>6</v>
      </c>
      <c r="L6" s="201">
        <v>7</v>
      </c>
      <c r="M6" s="201">
        <v>8</v>
      </c>
      <c r="N6" s="201">
        <v>9</v>
      </c>
      <c r="O6" s="201">
        <v>10</v>
      </c>
      <c r="P6" s="201">
        <v>11</v>
      </c>
      <c r="Q6" s="201">
        <v>12</v>
      </c>
      <c r="R6" s="201">
        <v>13</v>
      </c>
    </row>
    <row r="7" ht="13.5" spans="1:18">
      <c r="A7" s="206"/>
      <c r="B7" s="206"/>
      <c r="C7" s="206"/>
      <c r="D7" s="206"/>
      <c r="E7" s="207" t="s">
        <v>173</v>
      </c>
      <c r="F7" s="208" t="s">
        <v>154</v>
      </c>
      <c r="G7" s="208" t="s">
        <v>154</v>
      </c>
      <c r="H7" s="208" t="s">
        <v>154</v>
      </c>
      <c r="I7" s="208" t="s">
        <v>154</v>
      </c>
      <c r="J7" s="208" t="s">
        <v>154</v>
      </c>
      <c r="K7" s="208" t="s">
        <v>154</v>
      </c>
      <c r="L7" s="208" t="s">
        <v>154</v>
      </c>
      <c r="M7" s="208" t="s">
        <v>154</v>
      </c>
      <c r="N7" s="208" t="s">
        <v>154</v>
      </c>
      <c r="O7" s="208" t="s">
        <v>154</v>
      </c>
      <c r="P7" s="208" t="s">
        <v>154</v>
      </c>
      <c r="Q7" s="208" t="s">
        <v>154</v>
      </c>
      <c r="R7" s="208" t="s">
        <v>154</v>
      </c>
    </row>
    <row r="8" spans="1:18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</row>
    <row r="9" spans="1:18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1:18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</row>
    <row r="11" spans="1:18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1:18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</row>
    <row r="13" spans="1:18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</row>
    <row r="14" spans="1:18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</row>
    <row r="15" spans="1:18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</row>
    <row r="16" spans="1:18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</row>
    <row r="17" spans="1:18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</row>
    <row r="18" spans="1:18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</row>
    <row r="19" spans="1:1">
      <c r="A19" s="197" t="s">
        <v>174</v>
      </c>
    </row>
  </sheetData>
  <sheetProtection sheet="1"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6944444444444" right="0.156944444444444" top="0.984027777777778" bottom="0.984027777777778" header="0.511805555555556" footer="0.511805555555556"/>
  <pageSetup paperSize="9" scale="75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K33"/>
  <sheetViews>
    <sheetView showGridLines="0" showZeros="0" zoomScale="145" zoomScaleNormal="145" topLeftCell="A11" workbookViewId="0">
      <selection activeCell="D11" sqref="D11"/>
    </sheetView>
  </sheetViews>
  <sheetFormatPr defaultColWidth="8.10833333333333" defaultRowHeight="11.25"/>
  <cols>
    <col min="1" max="1" width="35" style="128" customWidth="1"/>
    <col min="2" max="2" width="20.3333333333333" style="129" customWidth="1"/>
    <col min="3" max="3" width="15" style="128" customWidth="1"/>
    <col min="4" max="4" width="43.6666666666667" style="128" customWidth="1"/>
    <col min="5" max="5" width="18.5583333333333" style="129" customWidth="1"/>
    <col min="6" max="6" width="15.5583333333333" style="128" customWidth="1"/>
    <col min="7" max="9" width="8.10833333333333" style="128" customWidth="1"/>
    <col min="10" max="10" width="18.6666666666667" style="128" customWidth="1"/>
    <col min="11" max="11" width="20.4416666666667" style="128" customWidth="1"/>
    <col min="12" max="12" width="27.5583333333333" style="128" customWidth="1"/>
    <col min="13" max="13" width="18.6666666666667" style="128" customWidth="1"/>
    <col min="14" max="14" width="20.4416666666667" style="128" customWidth="1"/>
    <col min="15" max="15" width="25.775" style="128" customWidth="1"/>
    <col min="16" max="16" width="34.6666666666667" style="128" customWidth="1"/>
    <col min="17" max="17" width="18.6666666666667" style="128" customWidth="1"/>
    <col min="18" max="19" width="32.8833333333333" style="128" customWidth="1"/>
    <col min="20" max="20" width="20.4416666666667" style="128" customWidth="1"/>
    <col min="21" max="22" width="32.8833333333333" style="128" customWidth="1"/>
    <col min="23" max="23" width="40" style="128" customWidth="1"/>
    <col min="24" max="24" width="32.8833333333333" style="128" customWidth="1"/>
    <col min="25" max="25" width="16.8833333333333" style="128" customWidth="1"/>
    <col min="26" max="26" width="40" style="128" customWidth="1"/>
    <col min="27" max="27" width="31.1083333333333" style="128" customWidth="1"/>
    <col min="28" max="28" width="24" style="128" customWidth="1"/>
    <col min="29" max="29" width="18.6666666666667" style="128" customWidth="1"/>
    <col min="30" max="30" width="31.1083333333333" style="128" customWidth="1"/>
    <col min="31" max="31" width="22.2166666666667" style="128" customWidth="1"/>
    <col min="32" max="32" width="27.5583333333333" style="128" customWidth="1"/>
    <col min="33" max="33" width="31.1083333333333" style="128" customWidth="1"/>
    <col min="34" max="35" width="27.5583333333333" style="128" customWidth="1"/>
    <col min="36" max="36" width="24" style="128" customWidth="1"/>
    <col min="37" max="37" width="32.8833333333333" style="128" customWidth="1"/>
    <col min="38" max="38" width="29.3333333333333" style="128" customWidth="1"/>
    <col min="39" max="39" width="27.5583333333333" style="128" customWidth="1"/>
    <col min="40" max="40" width="24" style="128" customWidth="1"/>
    <col min="41" max="42" width="22.2166666666667" style="128" customWidth="1"/>
    <col min="43" max="43" width="24.8833333333333" style="128" customWidth="1"/>
    <col min="44" max="44" width="18.6666666666667" style="128" customWidth="1"/>
    <col min="45" max="45" width="31.1083333333333" style="128" customWidth="1"/>
    <col min="46" max="46" width="19.8833333333333" style="128" customWidth="1"/>
    <col min="47" max="47" width="27" style="128" customWidth="1"/>
    <col min="48" max="48" width="24.5583333333333" style="128" customWidth="1"/>
    <col min="49" max="256" width="8.10833333333333" style="128"/>
    <col min="257" max="257" width="35" style="128" customWidth="1"/>
    <col min="258" max="258" width="20.3333333333333" style="128" customWidth="1"/>
    <col min="259" max="259" width="15" style="128" customWidth="1"/>
    <col min="260" max="260" width="43.6666666666667" style="128" customWidth="1"/>
    <col min="261" max="261" width="18.5583333333333" style="128" customWidth="1"/>
    <col min="262" max="262" width="15.5583333333333" style="128" customWidth="1"/>
    <col min="263" max="265" width="8.10833333333333" style="128" customWidth="1"/>
    <col min="266" max="266" width="18.6666666666667" style="128" customWidth="1"/>
    <col min="267" max="267" width="20.4416666666667" style="128" customWidth="1"/>
    <col min="268" max="268" width="27.5583333333333" style="128" customWidth="1"/>
    <col min="269" max="269" width="18.6666666666667" style="128" customWidth="1"/>
    <col min="270" max="270" width="20.4416666666667" style="128" customWidth="1"/>
    <col min="271" max="271" width="25.775" style="128" customWidth="1"/>
    <col min="272" max="272" width="34.6666666666667" style="128" customWidth="1"/>
    <col min="273" max="273" width="18.6666666666667" style="128" customWidth="1"/>
    <col min="274" max="275" width="32.8833333333333" style="128" customWidth="1"/>
    <col min="276" max="276" width="20.4416666666667" style="128" customWidth="1"/>
    <col min="277" max="278" width="32.8833333333333" style="128" customWidth="1"/>
    <col min="279" max="279" width="40" style="128" customWidth="1"/>
    <col min="280" max="280" width="32.8833333333333" style="128" customWidth="1"/>
    <col min="281" max="281" width="16.8833333333333" style="128" customWidth="1"/>
    <col min="282" max="282" width="40" style="128" customWidth="1"/>
    <col min="283" max="283" width="31.1083333333333" style="128" customWidth="1"/>
    <col min="284" max="284" width="24" style="128" customWidth="1"/>
    <col min="285" max="285" width="18.6666666666667" style="128" customWidth="1"/>
    <col min="286" max="286" width="31.1083333333333" style="128" customWidth="1"/>
    <col min="287" max="287" width="22.2166666666667" style="128" customWidth="1"/>
    <col min="288" max="288" width="27.5583333333333" style="128" customWidth="1"/>
    <col min="289" max="289" width="31.1083333333333" style="128" customWidth="1"/>
    <col min="290" max="291" width="27.5583333333333" style="128" customWidth="1"/>
    <col min="292" max="292" width="24" style="128" customWidth="1"/>
    <col min="293" max="293" width="32.8833333333333" style="128" customWidth="1"/>
    <col min="294" max="294" width="29.3333333333333" style="128" customWidth="1"/>
    <col min="295" max="295" width="27.5583333333333" style="128" customWidth="1"/>
    <col min="296" max="296" width="24" style="128" customWidth="1"/>
    <col min="297" max="298" width="22.2166666666667" style="128" customWidth="1"/>
    <col min="299" max="299" width="24.8833333333333" style="128" customWidth="1"/>
    <col min="300" max="300" width="18.6666666666667" style="128" customWidth="1"/>
    <col min="301" max="301" width="31.1083333333333" style="128" customWidth="1"/>
    <col min="302" max="302" width="19.8833333333333" style="128" customWidth="1"/>
    <col min="303" max="303" width="27" style="128" customWidth="1"/>
    <col min="304" max="304" width="24.5583333333333" style="128" customWidth="1"/>
    <col min="305" max="512" width="8.10833333333333" style="128"/>
    <col min="513" max="513" width="35" style="128" customWidth="1"/>
    <col min="514" max="514" width="20.3333333333333" style="128" customWidth="1"/>
    <col min="515" max="515" width="15" style="128" customWidth="1"/>
    <col min="516" max="516" width="43.6666666666667" style="128" customWidth="1"/>
    <col min="517" max="517" width="18.5583333333333" style="128" customWidth="1"/>
    <col min="518" max="518" width="15.5583333333333" style="128" customWidth="1"/>
    <col min="519" max="521" width="8.10833333333333" style="128" customWidth="1"/>
    <col min="522" max="522" width="18.6666666666667" style="128" customWidth="1"/>
    <col min="523" max="523" width="20.4416666666667" style="128" customWidth="1"/>
    <col min="524" max="524" width="27.5583333333333" style="128" customWidth="1"/>
    <col min="525" max="525" width="18.6666666666667" style="128" customWidth="1"/>
    <col min="526" max="526" width="20.4416666666667" style="128" customWidth="1"/>
    <col min="527" max="527" width="25.775" style="128" customWidth="1"/>
    <col min="528" max="528" width="34.6666666666667" style="128" customWidth="1"/>
    <col min="529" max="529" width="18.6666666666667" style="128" customWidth="1"/>
    <col min="530" max="531" width="32.8833333333333" style="128" customWidth="1"/>
    <col min="532" max="532" width="20.4416666666667" style="128" customWidth="1"/>
    <col min="533" max="534" width="32.8833333333333" style="128" customWidth="1"/>
    <col min="535" max="535" width="40" style="128" customWidth="1"/>
    <col min="536" max="536" width="32.8833333333333" style="128" customWidth="1"/>
    <col min="537" max="537" width="16.8833333333333" style="128" customWidth="1"/>
    <col min="538" max="538" width="40" style="128" customWidth="1"/>
    <col min="539" max="539" width="31.1083333333333" style="128" customWidth="1"/>
    <col min="540" max="540" width="24" style="128" customWidth="1"/>
    <col min="541" max="541" width="18.6666666666667" style="128" customWidth="1"/>
    <col min="542" max="542" width="31.1083333333333" style="128" customWidth="1"/>
    <col min="543" max="543" width="22.2166666666667" style="128" customWidth="1"/>
    <col min="544" max="544" width="27.5583333333333" style="128" customWidth="1"/>
    <col min="545" max="545" width="31.1083333333333" style="128" customWidth="1"/>
    <col min="546" max="547" width="27.5583333333333" style="128" customWidth="1"/>
    <col min="548" max="548" width="24" style="128" customWidth="1"/>
    <col min="549" max="549" width="32.8833333333333" style="128" customWidth="1"/>
    <col min="550" max="550" width="29.3333333333333" style="128" customWidth="1"/>
    <col min="551" max="551" width="27.5583333333333" style="128" customWidth="1"/>
    <col min="552" max="552" width="24" style="128" customWidth="1"/>
    <col min="553" max="554" width="22.2166666666667" style="128" customWidth="1"/>
    <col min="555" max="555" width="24.8833333333333" style="128" customWidth="1"/>
    <col min="556" max="556" width="18.6666666666667" style="128" customWidth="1"/>
    <col min="557" max="557" width="31.1083333333333" style="128" customWidth="1"/>
    <col min="558" max="558" width="19.8833333333333" style="128" customWidth="1"/>
    <col min="559" max="559" width="27" style="128" customWidth="1"/>
    <col min="560" max="560" width="24.5583333333333" style="128" customWidth="1"/>
    <col min="561" max="768" width="8.10833333333333" style="128"/>
    <col min="769" max="769" width="35" style="128" customWidth="1"/>
    <col min="770" max="770" width="20.3333333333333" style="128" customWidth="1"/>
    <col min="771" max="771" width="15" style="128" customWidth="1"/>
    <col min="772" max="772" width="43.6666666666667" style="128" customWidth="1"/>
    <col min="773" max="773" width="18.5583333333333" style="128" customWidth="1"/>
    <col min="774" max="774" width="15.5583333333333" style="128" customWidth="1"/>
    <col min="775" max="777" width="8.10833333333333" style="128" customWidth="1"/>
    <col min="778" max="778" width="18.6666666666667" style="128" customWidth="1"/>
    <col min="779" max="779" width="20.4416666666667" style="128" customWidth="1"/>
    <col min="780" max="780" width="27.5583333333333" style="128" customWidth="1"/>
    <col min="781" max="781" width="18.6666666666667" style="128" customWidth="1"/>
    <col min="782" max="782" width="20.4416666666667" style="128" customWidth="1"/>
    <col min="783" max="783" width="25.775" style="128" customWidth="1"/>
    <col min="784" max="784" width="34.6666666666667" style="128" customWidth="1"/>
    <col min="785" max="785" width="18.6666666666667" style="128" customWidth="1"/>
    <col min="786" max="787" width="32.8833333333333" style="128" customWidth="1"/>
    <col min="788" max="788" width="20.4416666666667" style="128" customWidth="1"/>
    <col min="789" max="790" width="32.8833333333333" style="128" customWidth="1"/>
    <col min="791" max="791" width="40" style="128" customWidth="1"/>
    <col min="792" max="792" width="32.8833333333333" style="128" customWidth="1"/>
    <col min="793" max="793" width="16.8833333333333" style="128" customWidth="1"/>
    <col min="794" max="794" width="40" style="128" customWidth="1"/>
    <col min="795" max="795" width="31.1083333333333" style="128" customWidth="1"/>
    <col min="796" max="796" width="24" style="128" customWidth="1"/>
    <col min="797" max="797" width="18.6666666666667" style="128" customWidth="1"/>
    <col min="798" max="798" width="31.1083333333333" style="128" customWidth="1"/>
    <col min="799" max="799" width="22.2166666666667" style="128" customWidth="1"/>
    <col min="800" max="800" width="27.5583333333333" style="128" customWidth="1"/>
    <col min="801" max="801" width="31.1083333333333" style="128" customWidth="1"/>
    <col min="802" max="803" width="27.5583333333333" style="128" customWidth="1"/>
    <col min="804" max="804" width="24" style="128" customWidth="1"/>
    <col min="805" max="805" width="32.8833333333333" style="128" customWidth="1"/>
    <col min="806" max="806" width="29.3333333333333" style="128" customWidth="1"/>
    <col min="807" max="807" width="27.5583333333333" style="128" customWidth="1"/>
    <col min="808" max="808" width="24" style="128" customWidth="1"/>
    <col min="809" max="810" width="22.2166666666667" style="128" customWidth="1"/>
    <col min="811" max="811" width="24.8833333333333" style="128" customWidth="1"/>
    <col min="812" max="812" width="18.6666666666667" style="128" customWidth="1"/>
    <col min="813" max="813" width="31.1083333333333" style="128" customWidth="1"/>
    <col min="814" max="814" width="19.8833333333333" style="128" customWidth="1"/>
    <col min="815" max="815" width="27" style="128" customWidth="1"/>
    <col min="816" max="816" width="24.5583333333333" style="128" customWidth="1"/>
    <col min="817" max="1024" width="8.10833333333333" style="128"/>
    <col min="1025" max="1025" width="35" style="128" customWidth="1"/>
    <col min="1026" max="1026" width="20.3333333333333" style="128" customWidth="1"/>
    <col min="1027" max="1027" width="15" style="128" customWidth="1"/>
    <col min="1028" max="1028" width="43.6666666666667" style="128" customWidth="1"/>
    <col min="1029" max="1029" width="18.5583333333333" style="128" customWidth="1"/>
    <col min="1030" max="1030" width="15.5583333333333" style="128" customWidth="1"/>
    <col min="1031" max="1033" width="8.10833333333333" style="128" customWidth="1"/>
    <col min="1034" max="1034" width="18.6666666666667" style="128" customWidth="1"/>
    <col min="1035" max="1035" width="20.4416666666667" style="128" customWidth="1"/>
    <col min="1036" max="1036" width="27.5583333333333" style="128" customWidth="1"/>
    <col min="1037" max="1037" width="18.6666666666667" style="128" customWidth="1"/>
    <col min="1038" max="1038" width="20.4416666666667" style="128" customWidth="1"/>
    <col min="1039" max="1039" width="25.775" style="128" customWidth="1"/>
    <col min="1040" max="1040" width="34.6666666666667" style="128" customWidth="1"/>
    <col min="1041" max="1041" width="18.6666666666667" style="128" customWidth="1"/>
    <col min="1042" max="1043" width="32.8833333333333" style="128" customWidth="1"/>
    <col min="1044" max="1044" width="20.4416666666667" style="128" customWidth="1"/>
    <col min="1045" max="1046" width="32.8833333333333" style="128" customWidth="1"/>
    <col min="1047" max="1047" width="40" style="128" customWidth="1"/>
    <col min="1048" max="1048" width="32.8833333333333" style="128" customWidth="1"/>
    <col min="1049" max="1049" width="16.8833333333333" style="128" customWidth="1"/>
    <col min="1050" max="1050" width="40" style="128" customWidth="1"/>
    <col min="1051" max="1051" width="31.1083333333333" style="128" customWidth="1"/>
    <col min="1052" max="1052" width="24" style="128" customWidth="1"/>
    <col min="1053" max="1053" width="18.6666666666667" style="128" customWidth="1"/>
    <col min="1054" max="1054" width="31.1083333333333" style="128" customWidth="1"/>
    <col min="1055" max="1055" width="22.2166666666667" style="128" customWidth="1"/>
    <col min="1056" max="1056" width="27.5583333333333" style="128" customWidth="1"/>
    <col min="1057" max="1057" width="31.1083333333333" style="128" customWidth="1"/>
    <col min="1058" max="1059" width="27.5583333333333" style="128" customWidth="1"/>
    <col min="1060" max="1060" width="24" style="128" customWidth="1"/>
    <col min="1061" max="1061" width="32.8833333333333" style="128" customWidth="1"/>
    <col min="1062" max="1062" width="29.3333333333333" style="128" customWidth="1"/>
    <col min="1063" max="1063" width="27.5583333333333" style="128" customWidth="1"/>
    <col min="1064" max="1064" width="24" style="128" customWidth="1"/>
    <col min="1065" max="1066" width="22.2166666666667" style="128" customWidth="1"/>
    <col min="1067" max="1067" width="24.8833333333333" style="128" customWidth="1"/>
    <col min="1068" max="1068" width="18.6666666666667" style="128" customWidth="1"/>
    <col min="1069" max="1069" width="31.1083333333333" style="128" customWidth="1"/>
    <col min="1070" max="1070" width="19.8833333333333" style="128" customWidth="1"/>
    <col min="1071" max="1071" width="27" style="128" customWidth="1"/>
    <col min="1072" max="1072" width="24.5583333333333" style="128" customWidth="1"/>
    <col min="1073" max="1280" width="8.10833333333333" style="128"/>
    <col min="1281" max="1281" width="35" style="128" customWidth="1"/>
    <col min="1282" max="1282" width="20.3333333333333" style="128" customWidth="1"/>
    <col min="1283" max="1283" width="15" style="128" customWidth="1"/>
    <col min="1284" max="1284" width="43.6666666666667" style="128" customWidth="1"/>
    <col min="1285" max="1285" width="18.5583333333333" style="128" customWidth="1"/>
    <col min="1286" max="1286" width="15.5583333333333" style="128" customWidth="1"/>
    <col min="1287" max="1289" width="8.10833333333333" style="128" customWidth="1"/>
    <col min="1290" max="1290" width="18.6666666666667" style="128" customWidth="1"/>
    <col min="1291" max="1291" width="20.4416666666667" style="128" customWidth="1"/>
    <col min="1292" max="1292" width="27.5583333333333" style="128" customWidth="1"/>
    <col min="1293" max="1293" width="18.6666666666667" style="128" customWidth="1"/>
    <col min="1294" max="1294" width="20.4416666666667" style="128" customWidth="1"/>
    <col min="1295" max="1295" width="25.775" style="128" customWidth="1"/>
    <col min="1296" max="1296" width="34.6666666666667" style="128" customWidth="1"/>
    <col min="1297" max="1297" width="18.6666666666667" style="128" customWidth="1"/>
    <col min="1298" max="1299" width="32.8833333333333" style="128" customWidth="1"/>
    <col min="1300" max="1300" width="20.4416666666667" style="128" customWidth="1"/>
    <col min="1301" max="1302" width="32.8833333333333" style="128" customWidth="1"/>
    <col min="1303" max="1303" width="40" style="128" customWidth="1"/>
    <col min="1304" max="1304" width="32.8833333333333" style="128" customWidth="1"/>
    <col min="1305" max="1305" width="16.8833333333333" style="128" customWidth="1"/>
    <col min="1306" max="1306" width="40" style="128" customWidth="1"/>
    <col min="1307" max="1307" width="31.1083333333333" style="128" customWidth="1"/>
    <col min="1308" max="1308" width="24" style="128" customWidth="1"/>
    <col min="1309" max="1309" width="18.6666666666667" style="128" customWidth="1"/>
    <col min="1310" max="1310" width="31.1083333333333" style="128" customWidth="1"/>
    <col min="1311" max="1311" width="22.2166666666667" style="128" customWidth="1"/>
    <col min="1312" max="1312" width="27.5583333333333" style="128" customWidth="1"/>
    <col min="1313" max="1313" width="31.1083333333333" style="128" customWidth="1"/>
    <col min="1314" max="1315" width="27.5583333333333" style="128" customWidth="1"/>
    <col min="1316" max="1316" width="24" style="128" customWidth="1"/>
    <col min="1317" max="1317" width="32.8833333333333" style="128" customWidth="1"/>
    <col min="1318" max="1318" width="29.3333333333333" style="128" customWidth="1"/>
    <col min="1319" max="1319" width="27.5583333333333" style="128" customWidth="1"/>
    <col min="1320" max="1320" width="24" style="128" customWidth="1"/>
    <col min="1321" max="1322" width="22.2166666666667" style="128" customWidth="1"/>
    <col min="1323" max="1323" width="24.8833333333333" style="128" customWidth="1"/>
    <col min="1324" max="1324" width="18.6666666666667" style="128" customWidth="1"/>
    <col min="1325" max="1325" width="31.1083333333333" style="128" customWidth="1"/>
    <col min="1326" max="1326" width="19.8833333333333" style="128" customWidth="1"/>
    <col min="1327" max="1327" width="27" style="128" customWidth="1"/>
    <col min="1328" max="1328" width="24.5583333333333" style="128" customWidth="1"/>
    <col min="1329" max="1536" width="8.10833333333333" style="128"/>
    <col min="1537" max="1537" width="35" style="128" customWidth="1"/>
    <col min="1538" max="1538" width="20.3333333333333" style="128" customWidth="1"/>
    <col min="1539" max="1539" width="15" style="128" customWidth="1"/>
    <col min="1540" max="1540" width="43.6666666666667" style="128" customWidth="1"/>
    <col min="1541" max="1541" width="18.5583333333333" style="128" customWidth="1"/>
    <col min="1542" max="1542" width="15.5583333333333" style="128" customWidth="1"/>
    <col min="1543" max="1545" width="8.10833333333333" style="128" customWidth="1"/>
    <col min="1546" max="1546" width="18.6666666666667" style="128" customWidth="1"/>
    <col min="1547" max="1547" width="20.4416666666667" style="128" customWidth="1"/>
    <col min="1548" max="1548" width="27.5583333333333" style="128" customWidth="1"/>
    <col min="1549" max="1549" width="18.6666666666667" style="128" customWidth="1"/>
    <col min="1550" max="1550" width="20.4416666666667" style="128" customWidth="1"/>
    <col min="1551" max="1551" width="25.775" style="128" customWidth="1"/>
    <col min="1552" max="1552" width="34.6666666666667" style="128" customWidth="1"/>
    <col min="1553" max="1553" width="18.6666666666667" style="128" customWidth="1"/>
    <col min="1554" max="1555" width="32.8833333333333" style="128" customWidth="1"/>
    <col min="1556" max="1556" width="20.4416666666667" style="128" customWidth="1"/>
    <col min="1557" max="1558" width="32.8833333333333" style="128" customWidth="1"/>
    <col min="1559" max="1559" width="40" style="128" customWidth="1"/>
    <col min="1560" max="1560" width="32.8833333333333" style="128" customWidth="1"/>
    <col min="1561" max="1561" width="16.8833333333333" style="128" customWidth="1"/>
    <col min="1562" max="1562" width="40" style="128" customWidth="1"/>
    <col min="1563" max="1563" width="31.1083333333333" style="128" customWidth="1"/>
    <col min="1564" max="1564" width="24" style="128" customWidth="1"/>
    <col min="1565" max="1565" width="18.6666666666667" style="128" customWidth="1"/>
    <col min="1566" max="1566" width="31.1083333333333" style="128" customWidth="1"/>
    <col min="1567" max="1567" width="22.2166666666667" style="128" customWidth="1"/>
    <col min="1568" max="1568" width="27.5583333333333" style="128" customWidth="1"/>
    <col min="1569" max="1569" width="31.1083333333333" style="128" customWidth="1"/>
    <col min="1570" max="1571" width="27.5583333333333" style="128" customWidth="1"/>
    <col min="1572" max="1572" width="24" style="128" customWidth="1"/>
    <col min="1573" max="1573" width="32.8833333333333" style="128" customWidth="1"/>
    <col min="1574" max="1574" width="29.3333333333333" style="128" customWidth="1"/>
    <col min="1575" max="1575" width="27.5583333333333" style="128" customWidth="1"/>
    <col min="1576" max="1576" width="24" style="128" customWidth="1"/>
    <col min="1577" max="1578" width="22.2166666666667" style="128" customWidth="1"/>
    <col min="1579" max="1579" width="24.8833333333333" style="128" customWidth="1"/>
    <col min="1580" max="1580" width="18.6666666666667" style="128" customWidth="1"/>
    <col min="1581" max="1581" width="31.1083333333333" style="128" customWidth="1"/>
    <col min="1582" max="1582" width="19.8833333333333" style="128" customWidth="1"/>
    <col min="1583" max="1583" width="27" style="128" customWidth="1"/>
    <col min="1584" max="1584" width="24.5583333333333" style="128" customWidth="1"/>
    <col min="1585" max="1792" width="8.10833333333333" style="128"/>
    <col min="1793" max="1793" width="35" style="128" customWidth="1"/>
    <col min="1794" max="1794" width="20.3333333333333" style="128" customWidth="1"/>
    <col min="1795" max="1795" width="15" style="128" customWidth="1"/>
    <col min="1796" max="1796" width="43.6666666666667" style="128" customWidth="1"/>
    <col min="1797" max="1797" width="18.5583333333333" style="128" customWidth="1"/>
    <col min="1798" max="1798" width="15.5583333333333" style="128" customWidth="1"/>
    <col min="1799" max="1801" width="8.10833333333333" style="128" customWidth="1"/>
    <col min="1802" max="1802" width="18.6666666666667" style="128" customWidth="1"/>
    <col min="1803" max="1803" width="20.4416666666667" style="128" customWidth="1"/>
    <col min="1804" max="1804" width="27.5583333333333" style="128" customWidth="1"/>
    <col min="1805" max="1805" width="18.6666666666667" style="128" customWidth="1"/>
    <col min="1806" max="1806" width="20.4416666666667" style="128" customWidth="1"/>
    <col min="1807" max="1807" width="25.775" style="128" customWidth="1"/>
    <col min="1808" max="1808" width="34.6666666666667" style="128" customWidth="1"/>
    <col min="1809" max="1809" width="18.6666666666667" style="128" customWidth="1"/>
    <col min="1810" max="1811" width="32.8833333333333" style="128" customWidth="1"/>
    <col min="1812" max="1812" width="20.4416666666667" style="128" customWidth="1"/>
    <col min="1813" max="1814" width="32.8833333333333" style="128" customWidth="1"/>
    <col min="1815" max="1815" width="40" style="128" customWidth="1"/>
    <col min="1816" max="1816" width="32.8833333333333" style="128" customWidth="1"/>
    <col min="1817" max="1817" width="16.8833333333333" style="128" customWidth="1"/>
    <col min="1818" max="1818" width="40" style="128" customWidth="1"/>
    <col min="1819" max="1819" width="31.1083333333333" style="128" customWidth="1"/>
    <col min="1820" max="1820" width="24" style="128" customWidth="1"/>
    <col min="1821" max="1821" width="18.6666666666667" style="128" customWidth="1"/>
    <col min="1822" max="1822" width="31.1083333333333" style="128" customWidth="1"/>
    <col min="1823" max="1823" width="22.2166666666667" style="128" customWidth="1"/>
    <col min="1824" max="1824" width="27.5583333333333" style="128" customWidth="1"/>
    <col min="1825" max="1825" width="31.1083333333333" style="128" customWidth="1"/>
    <col min="1826" max="1827" width="27.5583333333333" style="128" customWidth="1"/>
    <col min="1828" max="1828" width="24" style="128" customWidth="1"/>
    <col min="1829" max="1829" width="32.8833333333333" style="128" customWidth="1"/>
    <col min="1830" max="1830" width="29.3333333333333" style="128" customWidth="1"/>
    <col min="1831" max="1831" width="27.5583333333333" style="128" customWidth="1"/>
    <col min="1832" max="1832" width="24" style="128" customWidth="1"/>
    <col min="1833" max="1834" width="22.2166666666667" style="128" customWidth="1"/>
    <col min="1835" max="1835" width="24.8833333333333" style="128" customWidth="1"/>
    <col min="1836" max="1836" width="18.6666666666667" style="128" customWidth="1"/>
    <col min="1837" max="1837" width="31.1083333333333" style="128" customWidth="1"/>
    <col min="1838" max="1838" width="19.8833333333333" style="128" customWidth="1"/>
    <col min="1839" max="1839" width="27" style="128" customWidth="1"/>
    <col min="1840" max="1840" width="24.5583333333333" style="128" customWidth="1"/>
    <col min="1841" max="2048" width="8.10833333333333" style="128"/>
    <col min="2049" max="2049" width="35" style="128" customWidth="1"/>
    <col min="2050" max="2050" width="20.3333333333333" style="128" customWidth="1"/>
    <col min="2051" max="2051" width="15" style="128" customWidth="1"/>
    <col min="2052" max="2052" width="43.6666666666667" style="128" customWidth="1"/>
    <col min="2053" max="2053" width="18.5583333333333" style="128" customWidth="1"/>
    <col min="2054" max="2054" width="15.5583333333333" style="128" customWidth="1"/>
    <col min="2055" max="2057" width="8.10833333333333" style="128" customWidth="1"/>
    <col min="2058" max="2058" width="18.6666666666667" style="128" customWidth="1"/>
    <col min="2059" max="2059" width="20.4416666666667" style="128" customWidth="1"/>
    <col min="2060" max="2060" width="27.5583333333333" style="128" customWidth="1"/>
    <col min="2061" max="2061" width="18.6666666666667" style="128" customWidth="1"/>
    <col min="2062" max="2062" width="20.4416666666667" style="128" customWidth="1"/>
    <col min="2063" max="2063" width="25.775" style="128" customWidth="1"/>
    <col min="2064" max="2064" width="34.6666666666667" style="128" customWidth="1"/>
    <col min="2065" max="2065" width="18.6666666666667" style="128" customWidth="1"/>
    <col min="2066" max="2067" width="32.8833333333333" style="128" customWidth="1"/>
    <col min="2068" max="2068" width="20.4416666666667" style="128" customWidth="1"/>
    <col min="2069" max="2070" width="32.8833333333333" style="128" customWidth="1"/>
    <col min="2071" max="2071" width="40" style="128" customWidth="1"/>
    <col min="2072" max="2072" width="32.8833333333333" style="128" customWidth="1"/>
    <col min="2073" max="2073" width="16.8833333333333" style="128" customWidth="1"/>
    <col min="2074" max="2074" width="40" style="128" customWidth="1"/>
    <col min="2075" max="2075" width="31.1083333333333" style="128" customWidth="1"/>
    <col min="2076" max="2076" width="24" style="128" customWidth="1"/>
    <col min="2077" max="2077" width="18.6666666666667" style="128" customWidth="1"/>
    <col min="2078" max="2078" width="31.1083333333333" style="128" customWidth="1"/>
    <col min="2079" max="2079" width="22.2166666666667" style="128" customWidth="1"/>
    <col min="2080" max="2080" width="27.5583333333333" style="128" customWidth="1"/>
    <col min="2081" max="2081" width="31.1083333333333" style="128" customWidth="1"/>
    <col min="2082" max="2083" width="27.5583333333333" style="128" customWidth="1"/>
    <col min="2084" max="2084" width="24" style="128" customWidth="1"/>
    <col min="2085" max="2085" width="32.8833333333333" style="128" customWidth="1"/>
    <col min="2086" max="2086" width="29.3333333333333" style="128" customWidth="1"/>
    <col min="2087" max="2087" width="27.5583333333333" style="128" customWidth="1"/>
    <col min="2088" max="2088" width="24" style="128" customWidth="1"/>
    <col min="2089" max="2090" width="22.2166666666667" style="128" customWidth="1"/>
    <col min="2091" max="2091" width="24.8833333333333" style="128" customWidth="1"/>
    <col min="2092" max="2092" width="18.6666666666667" style="128" customWidth="1"/>
    <col min="2093" max="2093" width="31.1083333333333" style="128" customWidth="1"/>
    <col min="2094" max="2094" width="19.8833333333333" style="128" customWidth="1"/>
    <col min="2095" max="2095" width="27" style="128" customWidth="1"/>
    <col min="2096" max="2096" width="24.5583333333333" style="128" customWidth="1"/>
    <col min="2097" max="2304" width="8.10833333333333" style="128"/>
    <col min="2305" max="2305" width="35" style="128" customWidth="1"/>
    <col min="2306" max="2306" width="20.3333333333333" style="128" customWidth="1"/>
    <col min="2307" max="2307" width="15" style="128" customWidth="1"/>
    <col min="2308" max="2308" width="43.6666666666667" style="128" customWidth="1"/>
    <col min="2309" max="2309" width="18.5583333333333" style="128" customWidth="1"/>
    <col min="2310" max="2310" width="15.5583333333333" style="128" customWidth="1"/>
    <col min="2311" max="2313" width="8.10833333333333" style="128" customWidth="1"/>
    <col min="2314" max="2314" width="18.6666666666667" style="128" customWidth="1"/>
    <col min="2315" max="2315" width="20.4416666666667" style="128" customWidth="1"/>
    <col min="2316" max="2316" width="27.5583333333333" style="128" customWidth="1"/>
    <col min="2317" max="2317" width="18.6666666666667" style="128" customWidth="1"/>
    <col min="2318" max="2318" width="20.4416666666667" style="128" customWidth="1"/>
    <col min="2319" max="2319" width="25.775" style="128" customWidth="1"/>
    <col min="2320" max="2320" width="34.6666666666667" style="128" customWidth="1"/>
    <col min="2321" max="2321" width="18.6666666666667" style="128" customWidth="1"/>
    <col min="2322" max="2323" width="32.8833333333333" style="128" customWidth="1"/>
    <col min="2324" max="2324" width="20.4416666666667" style="128" customWidth="1"/>
    <col min="2325" max="2326" width="32.8833333333333" style="128" customWidth="1"/>
    <col min="2327" max="2327" width="40" style="128" customWidth="1"/>
    <col min="2328" max="2328" width="32.8833333333333" style="128" customWidth="1"/>
    <col min="2329" max="2329" width="16.8833333333333" style="128" customWidth="1"/>
    <col min="2330" max="2330" width="40" style="128" customWidth="1"/>
    <col min="2331" max="2331" width="31.1083333333333" style="128" customWidth="1"/>
    <col min="2332" max="2332" width="24" style="128" customWidth="1"/>
    <col min="2333" max="2333" width="18.6666666666667" style="128" customWidth="1"/>
    <col min="2334" max="2334" width="31.1083333333333" style="128" customWidth="1"/>
    <col min="2335" max="2335" width="22.2166666666667" style="128" customWidth="1"/>
    <col min="2336" max="2336" width="27.5583333333333" style="128" customWidth="1"/>
    <col min="2337" max="2337" width="31.1083333333333" style="128" customWidth="1"/>
    <col min="2338" max="2339" width="27.5583333333333" style="128" customWidth="1"/>
    <col min="2340" max="2340" width="24" style="128" customWidth="1"/>
    <col min="2341" max="2341" width="32.8833333333333" style="128" customWidth="1"/>
    <col min="2342" max="2342" width="29.3333333333333" style="128" customWidth="1"/>
    <col min="2343" max="2343" width="27.5583333333333" style="128" customWidth="1"/>
    <col min="2344" max="2344" width="24" style="128" customWidth="1"/>
    <col min="2345" max="2346" width="22.2166666666667" style="128" customWidth="1"/>
    <col min="2347" max="2347" width="24.8833333333333" style="128" customWidth="1"/>
    <col min="2348" max="2348" width="18.6666666666667" style="128" customWidth="1"/>
    <col min="2349" max="2349" width="31.1083333333333" style="128" customWidth="1"/>
    <col min="2350" max="2350" width="19.8833333333333" style="128" customWidth="1"/>
    <col min="2351" max="2351" width="27" style="128" customWidth="1"/>
    <col min="2352" max="2352" width="24.5583333333333" style="128" customWidth="1"/>
    <col min="2353" max="2560" width="8.10833333333333" style="128"/>
    <col min="2561" max="2561" width="35" style="128" customWidth="1"/>
    <col min="2562" max="2562" width="20.3333333333333" style="128" customWidth="1"/>
    <col min="2563" max="2563" width="15" style="128" customWidth="1"/>
    <col min="2564" max="2564" width="43.6666666666667" style="128" customWidth="1"/>
    <col min="2565" max="2565" width="18.5583333333333" style="128" customWidth="1"/>
    <col min="2566" max="2566" width="15.5583333333333" style="128" customWidth="1"/>
    <col min="2567" max="2569" width="8.10833333333333" style="128" customWidth="1"/>
    <col min="2570" max="2570" width="18.6666666666667" style="128" customWidth="1"/>
    <col min="2571" max="2571" width="20.4416666666667" style="128" customWidth="1"/>
    <col min="2572" max="2572" width="27.5583333333333" style="128" customWidth="1"/>
    <col min="2573" max="2573" width="18.6666666666667" style="128" customWidth="1"/>
    <col min="2574" max="2574" width="20.4416666666667" style="128" customWidth="1"/>
    <col min="2575" max="2575" width="25.775" style="128" customWidth="1"/>
    <col min="2576" max="2576" width="34.6666666666667" style="128" customWidth="1"/>
    <col min="2577" max="2577" width="18.6666666666667" style="128" customWidth="1"/>
    <col min="2578" max="2579" width="32.8833333333333" style="128" customWidth="1"/>
    <col min="2580" max="2580" width="20.4416666666667" style="128" customWidth="1"/>
    <col min="2581" max="2582" width="32.8833333333333" style="128" customWidth="1"/>
    <col min="2583" max="2583" width="40" style="128" customWidth="1"/>
    <col min="2584" max="2584" width="32.8833333333333" style="128" customWidth="1"/>
    <col min="2585" max="2585" width="16.8833333333333" style="128" customWidth="1"/>
    <col min="2586" max="2586" width="40" style="128" customWidth="1"/>
    <col min="2587" max="2587" width="31.1083333333333" style="128" customWidth="1"/>
    <col min="2588" max="2588" width="24" style="128" customWidth="1"/>
    <col min="2589" max="2589" width="18.6666666666667" style="128" customWidth="1"/>
    <col min="2590" max="2590" width="31.1083333333333" style="128" customWidth="1"/>
    <col min="2591" max="2591" width="22.2166666666667" style="128" customWidth="1"/>
    <col min="2592" max="2592" width="27.5583333333333" style="128" customWidth="1"/>
    <col min="2593" max="2593" width="31.1083333333333" style="128" customWidth="1"/>
    <col min="2594" max="2595" width="27.5583333333333" style="128" customWidth="1"/>
    <col min="2596" max="2596" width="24" style="128" customWidth="1"/>
    <col min="2597" max="2597" width="32.8833333333333" style="128" customWidth="1"/>
    <col min="2598" max="2598" width="29.3333333333333" style="128" customWidth="1"/>
    <col min="2599" max="2599" width="27.5583333333333" style="128" customWidth="1"/>
    <col min="2600" max="2600" width="24" style="128" customWidth="1"/>
    <col min="2601" max="2602" width="22.2166666666667" style="128" customWidth="1"/>
    <col min="2603" max="2603" width="24.8833333333333" style="128" customWidth="1"/>
    <col min="2604" max="2604" width="18.6666666666667" style="128" customWidth="1"/>
    <col min="2605" max="2605" width="31.1083333333333" style="128" customWidth="1"/>
    <col min="2606" max="2606" width="19.8833333333333" style="128" customWidth="1"/>
    <col min="2607" max="2607" width="27" style="128" customWidth="1"/>
    <col min="2608" max="2608" width="24.5583333333333" style="128" customWidth="1"/>
    <col min="2609" max="2816" width="8.10833333333333" style="128"/>
    <col min="2817" max="2817" width="35" style="128" customWidth="1"/>
    <col min="2818" max="2818" width="20.3333333333333" style="128" customWidth="1"/>
    <col min="2819" max="2819" width="15" style="128" customWidth="1"/>
    <col min="2820" max="2820" width="43.6666666666667" style="128" customWidth="1"/>
    <col min="2821" max="2821" width="18.5583333333333" style="128" customWidth="1"/>
    <col min="2822" max="2822" width="15.5583333333333" style="128" customWidth="1"/>
    <col min="2823" max="2825" width="8.10833333333333" style="128" customWidth="1"/>
    <col min="2826" max="2826" width="18.6666666666667" style="128" customWidth="1"/>
    <col min="2827" max="2827" width="20.4416666666667" style="128" customWidth="1"/>
    <col min="2828" max="2828" width="27.5583333333333" style="128" customWidth="1"/>
    <col min="2829" max="2829" width="18.6666666666667" style="128" customWidth="1"/>
    <col min="2830" max="2830" width="20.4416666666667" style="128" customWidth="1"/>
    <col min="2831" max="2831" width="25.775" style="128" customWidth="1"/>
    <col min="2832" max="2832" width="34.6666666666667" style="128" customWidth="1"/>
    <col min="2833" max="2833" width="18.6666666666667" style="128" customWidth="1"/>
    <col min="2834" max="2835" width="32.8833333333333" style="128" customWidth="1"/>
    <col min="2836" max="2836" width="20.4416666666667" style="128" customWidth="1"/>
    <col min="2837" max="2838" width="32.8833333333333" style="128" customWidth="1"/>
    <col min="2839" max="2839" width="40" style="128" customWidth="1"/>
    <col min="2840" max="2840" width="32.8833333333333" style="128" customWidth="1"/>
    <col min="2841" max="2841" width="16.8833333333333" style="128" customWidth="1"/>
    <col min="2842" max="2842" width="40" style="128" customWidth="1"/>
    <col min="2843" max="2843" width="31.1083333333333" style="128" customWidth="1"/>
    <col min="2844" max="2844" width="24" style="128" customWidth="1"/>
    <col min="2845" max="2845" width="18.6666666666667" style="128" customWidth="1"/>
    <col min="2846" max="2846" width="31.1083333333333" style="128" customWidth="1"/>
    <col min="2847" max="2847" width="22.2166666666667" style="128" customWidth="1"/>
    <col min="2848" max="2848" width="27.5583333333333" style="128" customWidth="1"/>
    <col min="2849" max="2849" width="31.1083333333333" style="128" customWidth="1"/>
    <col min="2850" max="2851" width="27.5583333333333" style="128" customWidth="1"/>
    <col min="2852" max="2852" width="24" style="128" customWidth="1"/>
    <col min="2853" max="2853" width="32.8833333333333" style="128" customWidth="1"/>
    <col min="2854" max="2854" width="29.3333333333333" style="128" customWidth="1"/>
    <col min="2855" max="2855" width="27.5583333333333" style="128" customWidth="1"/>
    <col min="2856" max="2856" width="24" style="128" customWidth="1"/>
    <col min="2857" max="2858" width="22.2166666666667" style="128" customWidth="1"/>
    <col min="2859" max="2859" width="24.8833333333333" style="128" customWidth="1"/>
    <col min="2860" max="2860" width="18.6666666666667" style="128" customWidth="1"/>
    <col min="2861" max="2861" width="31.1083333333333" style="128" customWidth="1"/>
    <col min="2862" max="2862" width="19.8833333333333" style="128" customWidth="1"/>
    <col min="2863" max="2863" width="27" style="128" customWidth="1"/>
    <col min="2864" max="2864" width="24.5583333333333" style="128" customWidth="1"/>
    <col min="2865" max="3072" width="8.10833333333333" style="128"/>
    <col min="3073" max="3073" width="35" style="128" customWidth="1"/>
    <col min="3074" max="3074" width="20.3333333333333" style="128" customWidth="1"/>
    <col min="3075" max="3075" width="15" style="128" customWidth="1"/>
    <col min="3076" max="3076" width="43.6666666666667" style="128" customWidth="1"/>
    <col min="3077" max="3077" width="18.5583333333333" style="128" customWidth="1"/>
    <col min="3078" max="3078" width="15.5583333333333" style="128" customWidth="1"/>
    <col min="3079" max="3081" width="8.10833333333333" style="128" customWidth="1"/>
    <col min="3082" max="3082" width="18.6666666666667" style="128" customWidth="1"/>
    <col min="3083" max="3083" width="20.4416666666667" style="128" customWidth="1"/>
    <col min="3084" max="3084" width="27.5583333333333" style="128" customWidth="1"/>
    <col min="3085" max="3085" width="18.6666666666667" style="128" customWidth="1"/>
    <col min="3086" max="3086" width="20.4416666666667" style="128" customWidth="1"/>
    <col min="3087" max="3087" width="25.775" style="128" customWidth="1"/>
    <col min="3088" max="3088" width="34.6666666666667" style="128" customWidth="1"/>
    <col min="3089" max="3089" width="18.6666666666667" style="128" customWidth="1"/>
    <col min="3090" max="3091" width="32.8833333333333" style="128" customWidth="1"/>
    <col min="3092" max="3092" width="20.4416666666667" style="128" customWidth="1"/>
    <col min="3093" max="3094" width="32.8833333333333" style="128" customWidth="1"/>
    <col min="3095" max="3095" width="40" style="128" customWidth="1"/>
    <col min="3096" max="3096" width="32.8833333333333" style="128" customWidth="1"/>
    <col min="3097" max="3097" width="16.8833333333333" style="128" customWidth="1"/>
    <col min="3098" max="3098" width="40" style="128" customWidth="1"/>
    <col min="3099" max="3099" width="31.1083333333333" style="128" customWidth="1"/>
    <col min="3100" max="3100" width="24" style="128" customWidth="1"/>
    <col min="3101" max="3101" width="18.6666666666667" style="128" customWidth="1"/>
    <col min="3102" max="3102" width="31.1083333333333" style="128" customWidth="1"/>
    <col min="3103" max="3103" width="22.2166666666667" style="128" customWidth="1"/>
    <col min="3104" max="3104" width="27.5583333333333" style="128" customWidth="1"/>
    <col min="3105" max="3105" width="31.1083333333333" style="128" customWidth="1"/>
    <col min="3106" max="3107" width="27.5583333333333" style="128" customWidth="1"/>
    <col min="3108" max="3108" width="24" style="128" customWidth="1"/>
    <col min="3109" max="3109" width="32.8833333333333" style="128" customWidth="1"/>
    <col min="3110" max="3110" width="29.3333333333333" style="128" customWidth="1"/>
    <col min="3111" max="3111" width="27.5583333333333" style="128" customWidth="1"/>
    <col min="3112" max="3112" width="24" style="128" customWidth="1"/>
    <col min="3113" max="3114" width="22.2166666666667" style="128" customWidth="1"/>
    <col min="3115" max="3115" width="24.8833333333333" style="128" customWidth="1"/>
    <col min="3116" max="3116" width="18.6666666666667" style="128" customWidth="1"/>
    <col min="3117" max="3117" width="31.1083333333333" style="128" customWidth="1"/>
    <col min="3118" max="3118" width="19.8833333333333" style="128" customWidth="1"/>
    <col min="3119" max="3119" width="27" style="128" customWidth="1"/>
    <col min="3120" max="3120" width="24.5583333333333" style="128" customWidth="1"/>
    <col min="3121" max="3328" width="8.10833333333333" style="128"/>
    <col min="3329" max="3329" width="35" style="128" customWidth="1"/>
    <col min="3330" max="3330" width="20.3333333333333" style="128" customWidth="1"/>
    <col min="3331" max="3331" width="15" style="128" customWidth="1"/>
    <col min="3332" max="3332" width="43.6666666666667" style="128" customWidth="1"/>
    <col min="3333" max="3333" width="18.5583333333333" style="128" customWidth="1"/>
    <col min="3334" max="3334" width="15.5583333333333" style="128" customWidth="1"/>
    <col min="3335" max="3337" width="8.10833333333333" style="128" customWidth="1"/>
    <col min="3338" max="3338" width="18.6666666666667" style="128" customWidth="1"/>
    <col min="3339" max="3339" width="20.4416666666667" style="128" customWidth="1"/>
    <col min="3340" max="3340" width="27.5583333333333" style="128" customWidth="1"/>
    <col min="3341" max="3341" width="18.6666666666667" style="128" customWidth="1"/>
    <col min="3342" max="3342" width="20.4416666666667" style="128" customWidth="1"/>
    <col min="3343" max="3343" width="25.775" style="128" customWidth="1"/>
    <col min="3344" max="3344" width="34.6666666666667" style="128" customWidth="1"/>
    <col min="3345" max="3345" width="18.6666666666667" style="128" customWidth="1"/>
    <col min="3346" max="3347" width="32.8833333333333" style="128" customWidth="1"/>
    <col min="3348" max="3348" width="20.4416666666667" style="128" customWidth="1"/>
    <col min="3349" max="3350" width="32.8833333333333" style="128" customWidth="1"/>
    <col min="3351" max="3351" width="40" style="128" customWidth="1"/>
    <col min="3352" max="3352" width="32.8833333333333" style="128" customWidth="1"/>
    <col min="3353" max="3353" width="16.8833333333333" style="128" customWidth="1"/>
    <col min="3354" max="3354" width="40" style="128" customWidth="1"/>
    <col min="3355" max="3355" width="31.1083333333333" style="128" customWidth="1"/>
    <col min="3356" max="3356" width="24" style="128" customWidth="1"/>
    <col min="3357" max="3357" width="18.6666666666667" style="128" customWidth="1"/>
    <col min="3358" max="3358" width="31.1083333333333" style="128" customWidth="1"/>
    <col min="3359" max="3359" width="22.2166666666667" style="128" customWidth="1"/>
    <col min="3360" max="3360" width="27.5583333333333" style="128" customWidth="1"/>
    <col min="3361" max="3361" width="31.1083333333333" style="128" customWidth="1"/>
    <col min="3362" max="3363" width="27.5583333333333" style="128" customWidth="1"/>
    <col min="3364" max="3364" width="24" style="128" customWidth="1"/>
    <col min="3365" max="3365" width="32.8833333333333" style="128" customWidth="1"/>
    <col min="3366" max="3366" width="29.3333333333333" style="128" customWidth="1"/>
    <col min="3367" max="3367" width="27.5583333333333" style="128" customWidth="1"/>
    <col min="3368" max="3368" width="24" style="128" customWidth="1"/>
    <col min="3369" max="3370" width="22.2166666666667" style="128" customWidth="1"/>
    <col min="3371" max="3371" width="24.8833333333333" style="128" customWidth="1"/>
    <col min="3372" max="3372" width="18.6666666666667" style="128" customWidth="1"/>
    <col min="3373" max="3373" width="31.1083333333333" style="128" customWidth="1"/>
    <col min="3374" max="3374" width="19.8833333333333" style="128" customWidth="1"/>
    <col min="3375" max="3375" width="27" style="128" customWidth="1"/>
    <col min="3376" max="3376" width="24.5583333333333" style="128" customWidth="1"/>
    <col min="3377" max="3584" width="8.10833333333333" style="128"/>
    <col min="3585" max="3585" width="35" style="128" customWidth="1"/>
    <col min="3586" max="3586" width="20.3333333333333" style="128" customWidth="1"/>
    <col min="3587" max="3587" width="15" style="128" customWidth="1"/>
    <col min="3588" max="3588" width="43.6666666666667" style="128" customWidth="1"/>
    <col min="3589" max="3589" width="18.5583333333333" style="128" customWidth="1"/>
    <col min="3590" max="3590" width="15.5583333333333" style="128" customWidth="1"/>
    <col min="3591" max="3593" width="8.10833333333333" style="128" customWidth="1"/>
    <col min="3594" max="3594" width="18.6666666666667" style="128" customWidth="1"/>
    <col min="3595" max="3595" width="20.4416666666667" style="128" customWidth="1"/>
    <col min="3596" max="3596" width="27.5583333333333" style="128" customWidth="1"/>
    <col min="3597" max="3597" width="18.6666666666667" style="128" customWidth="1"/>
    <col min="3598" max="3598" width="20.4416666666667" style="128" customWidth="1"/>
    <col min="3599" max="3599" width="25.775" style="128" customWidth="1"/>
    <col min="3600" max="3600" width="34.6666666666667" style="128" customWidth="1"/>
    <col min="3601" max="3601" width="18.6666666666667" style="128" customWidth="1"/>
    <col min="3602" max="3603" width="32.8833333333333" style="128" customWidth="1"/>
    <col min="3604" max="3604" width="20.4416666666667" style="128" customWidth="1"/>
    <col min="3605" max="3606" width="32.8833333333333" style="128" customWidth="1"/>
    <col min="3607" max="3607" width="40" style="128" customWidth="1"/>
    <col min="3608" max="3608" width="32.8833333333333" style="128" customWidth="1"/>
    <col min="3609" max="3609" width="16.8833333333333" style="128" customWidth="1"/>
    <col min="3610" max="3610" width="40" style="128" customWidth="1"/>
    <col min="3611" max="3611" width="31.1083333333333" style="128" customWidth="1"/>
    <col min="3612" max="3612" width="24" style="128" customWidth="1"/>
    <col min="3613" max="3613" width="18.6666666666667" style="128" customWidth="1"/>
    <col min="3614" max="3614" width="31.1083333333333" style="128" customWidth="1"/>
    <col min="3615" max="3615" width="22.2166666666667" style="128" customWidth="1"/>
    <col min="3616" max="3616" width="27.5583333333333" style="128" customWidth="1"/>
    <col min="3617" max="3617" width="31.1083333333333" style="128" customWidth="1"/>
    <col min="3618" max="3619" width="27.5583333333333" style="128" customWidth="1"/>
    <col min="3620" max="3620" width="24" style="128" customWidth="1"/>
    <col min="3621" max="3621" width="32.8833333333333" style="128" customWidth="1"/>
    <col min="3622" max="3622" width="29.3333333333333" style="128" customWidth="1"/>
    <col min="3623" max="3623" width="27.5583333333333" style="128" customWidth="1"/>
    <col min="3624" max="3624" width="24" style="128" customWidth="1"/>
    <col min="3625" max="3626" width="22.2166666666667" style="128" customWidth="1"/>
    <col min="3627" max="3627" width="24.8833333333333" style="128" customWidth="1"/>
    <col min="3628" max="3628" width="18.6666666666667" style="128" customWidth="1"/>
    <col min="3629" max="3629" width="31.1083333333333" style="128" customWidth="1"/>
    <col min="3630" max="3630" width="19.8833333333333" style="128" customWidth="1"/>
    <col min="3631" max="3631" width="27" style="128" customWidth="1"/>
    <col min="3632" max="3632" width="24.5583333333333" style="128" customWidth="1"/>
    <col min="3633" max="3840" width="8.10833333333333" style="128"/>
    <col min="3841" max="3841" width="35" style="128" customWidth="1"/>
    <col min="3842" max="3842" width="20.3333333333333" style="128" customWidth="1"/>
    <col min="3843" max="3843" width="15" style="128" customWidth="1"/>
    <col min="3844" max="3844" width="43.6666666666667" style="128" customWidth="1"/>
    <col min="3845" max="3845" width="18.5583333333333" style="128" customWidth="1"/>
    <col min="3846" max="3846" width="15.5583333333333" style="128" customWidth="1"/>
    <col min="3847" max="3849" width="8.10833333333333" style="128" customWidth="1"/>
    <col min="3850" max="3850" width="18.6666666666667" style="128" customWidth="1"/>
    <col min="3851" max="3851" width="20.4416666666667" style="128" customWidth="1"/>
    <col min="3852" max="3852" width="27.5583333333333" style="128" customWidth="1"/>
    <col min="3853" max="3853" width="18.6666666666667" style="128" customWidth="1"/>
    <col min="3854" max="3854" width="20.4416666666667" style="128" customWidth="1"/>
    <col min="3855" max="3855" width="25.775" style="128" customWidth="1"/>
    <col min="3856" max="3856" width="34.6666666666667" style="128" customWidth="1"/>
    <col min="3857" max="3857" width="18.6666666666667" style="128" customWidth="1"/>
    <col min="3858" max="3859" width="32.8833333333333" style="128" customWidth="1"/>
    <col min="3860" max="3860" width="20.4416666666667" style="128" customWidth="1"/>
    <col min="3861" max="3862" width="32.8833333333333" style="128" customWidth="1"/>
    <col min="3863" max="3863" width="40" style="128" customWidth="1"/>
    <col min="3864" max="3864" width="32.8833333333333" style="128" customWidth="1"/>
    <col min="3865" max="3865" width="16.8833333333333" style="128" customWidth="1"/>
    <col min="3866" max="3866" width="40" style="128" customWidth="1"/>
    <col min="3867" max="3867" width="31.1083333333333" style="128" customWidth="1"/>
    <col min="3868" max="3868" width="24" style="128" customWidth="1"/>
    <col min="3869" max="3869" width="18.6666666666667" style="128" customWidth="1"/>
    <col min="3870" max="3870" width="31.1083333333333" style="128" customWidth="1"/>
    <col min="3871" max="3871" width="22.2166666666667" style="128" customWidth="1"/>
    <col min="3872" max="3872" width="27.5583333333333" style="128" customWidth="1"/>
    <col min="3873" max="3873" width="31.1083333333333" style="128" customWidth="1"/>
    <col min="3874" max="3875" width="27.5583333333333" style="128" customWidth="1"/>
    <col min="3876" max="3876" width="24" style="128" customWidth="1"/>
    <col min="3877" max="3877" width="32.8833333333333" style="128" customWidth="1"/>
    <col min="3878" max="3878" width="29.3333333333333" style="128" customWidth="1"/>
    <col min="3879" max="3879" width="27.5583333333333" style="128" customWidth="1"/>
    <col min="3880" max="3880" width="24" style="128" customWidth="1"/>
    <col min="3881" max="3882" width="22.2166666666667" style="128" customWidth="1"/>
    <col min="3883" max="3883" width="24.8833333333333" style="128" customWidth="1"/>
    <col min="3884" max="3884" width="18.6666666666667" style="128" customWidth="1"/>
    <col min="3885" max="3885" width="31.1083333333333" style="128" customWidth="1"/>
    <col min="3886" max="3886" width="19.8833333333333" style="128" customWidth="1"/>
    <col min="3887" max="3887" width="27" style="128" customWidth="1"/>
    <col min="3888" max="3888" width="24.5583333333333" style="128" customWidth="1"/>
    <col min="3889" max="4096" width="8.10833333333333" style="128"/>
    <col min="4097" max="4097" width="35" style="128" customWidth="1"/>
    <col min="4098" max="4098" width="20.3333333333333" style="128" customWidth="1"/>
    <col min="4099" max="4099" width="15" style="128" customWidth="1"/>
    <col min="4100" max="4100" width="43.6666666666667" style="128" customWidth="1"/>
    <col min="4101" max="4101" width="18.5583333333333" style="128" customWidth="1"/>
    <col min="4102" max="4102" width="15.5583333333333" style="128" customWidth="1"/>
    <col min="4103" max="4105" width="8.10833333333333" style="128" customWidth="1"/>
    <col min="4106" max="4106" width="18.6666666666667" style="128" customWidth="1"/>
    <col min="4107" max="4107" width="20.4416666666667" style="128" customWidth="1"/>
    <col min="4108" max="4108" width="27.5583333333333" style="128" customWidth="1"/>
    <col min="4109" max="4109" width="18.6666666666667" style="128" customWidth="1"/>
    <col min="4110" max="4110" width="20.4416666666667" style="128" customWidth="1"/>
    <col min="4111" max="4111" width="25.775" style="128" customWidth="1"/>
    <col min="4112" max="4112" width="34.6666666666667" style="128" customWidth="1"/>
    <col min="4113" max="4113" width="18.6666666666667" style="128" customWidth="1"/>
    <col min="4114" max="4115" width="32.8833333333333" style="128" customWidth="1"/>
    <col min="4116" max="4116" width="20.4416666666667" style="128" customWidth="1"/>
    <col min="4117" max="4118" width="32.8833333333333" style="128" customWidth="1"/>
    <col min="4119" max="4119" width="40" style="128" customWidth="1"/>
    <col min="4120" max="4120" width="32.8833333333333" style="128" customWidth="1"/>
    <col min="4121" max="4121" width="16.8833333333333" style="128" customWidth="1"/>
    <col min="4122" max="4122" width="40" style="128" customWidth="1"/>
    <col min="4123" max="4123" width="31.1083333333333" style="128" customWidth="1"/>
    <col min="4124" max="4124" width="24" style="128" customWidth="1"/>
    <col min="4125" max="4125" width="18.6666666666667" style="128" customWidth="1"/>
    <col min="4126" max="4126" width="31.1083333333333" style="128" customWidth="1"/>
    <col min="4127" max="4127" width="22.2166666666667" style="128" customWidth="1"/>
    <col min="4128" max="4128" width="27.5583333333333" style="128" customWidth="1"/>
    <col min="4129" max="4129" width="31.1083333333333" style="128" customWidth="1"/>
    <col min="4130" max="4131" width="27.5583333333333" style="128" customWidth="1"/>
    <col min="4132" max="4132" width="24" style="128" customWidth="1"/>
    <col min="4133" max="4133" width="32.8833333333333" style="128" customWidth="1"/>
    <col min="4134" max="4134" width="29.3333333333333" style="128" customWidth="1"/>
    <col min="4135" max="4135" width="27.5583333333333" style="128" customWidth="1"/>
    <col min="4136" max="4136" width="24" style="128" customWidth="1"/>
    <col min="4137" max="4138" width="22.2166666666667" style="128" customWidth="1"/>
    <col min="4139" max="4139" width="24.8833333333333" style="128" customWidth="1"/>
    <col min="4140" max="4140" width="18.6666666666667" style="128" customWidth="1"/>
    <col min="4141" max="4141" width="31.1083333333333" style="128" customWidth="1"/>
    <col min="4142" max="4142" width="19.8833333333333" style="128" customWidth="1"/>
    <col min="4143" max="4143" width="27" style="128" customWidth="1"/>
    <col min="4144" max="4144" width="24.5583333333333" style="128" customWidth="1"/>
    <col min="4145" max="4352" width="8.10833333333333" style="128"/>
    <col min="4353" max="4353" width="35" style="128" customWidth="1"/>
    <col min="4354" max="4354" width="20.3333333333333" style="128" customWidth="1"/>
    <col min="4355" max="4355" width="15" style="128" customWidth="1"/>
    <col min="4356" max="4356" width="43.6666666666667" style="128" customWidth="1"/>
    <col min="4357" max="4357" width="18.5583333333333" style="128" customWidth="1"/>
    <col min="4358" max="4358" width="15.5583333333333" style="128" customWidth="1"/>
    <col min="4359" max="4361" width="8.10833333333333" style="128" customWidth="1"/>
    <col min="4362" max="4362" width="18.6666666666667" style="128" customWidth="1"/>
    <col min="4363" max="4363" width="20.4416666666667" style="128" customWidth="1"/>
    <col min="4364" max="4364" width="27.5583333333333" style="128" customWidth="1"/>
    <col min="4365" max="4365" width="18.6666666666667" style="128" customWidth="1"/>
    <col min="4366" max="4366" width="20.4416666666667" style="128" customWidth="1"/>
    <col min="4367" max="4367" width="25.775" style="128" customWidth="1"/>
    <col min="4368" max="4368" width="34.6666666666667" style="128" customWidth="1"/>
    <col min="4369" max="4369" width="18.6666666666667" style="128" customWidth="1"/>
    <col min="4370" max="4371" width="32.8833333333333" style="128" customWidth="1"/>
    <col min="4372" max="4372" width="20.4416666666667" style="128" customWidth="1"/>
    <col min="4373" max="4374" width="32.8833333333333" style="128" customWidth="1"/>
    <col min="4375" max="4375" width="40" style="128" customWidth="1"/>
    <col min="4376" max="4376" width="32.8833333333333" style="128" customWidth="1"/>
    <col min="4377" max="4377" width="16.8833333333333" style="128" customWidth="1"/>
    <col min="4378" max="4378" width="40" style="128" customWidth="1"/>
    <col min="4379" max="4379" width="31.1083333333333" style="128" customWidth="1"/>
    <col min="4380" max="4380" width="24" style="128" customWidth="1"/>
    <col min="4381" max="4381" width="18.6666666666667" style="128" customWidth="1"/>
    <col min="4382" max="4382" width="31.1083333333333" style="128" customWidth="1"/>
    <col min="4383" max="4383" width="22.2166666666667" style="128" customWidth="1"/>
    <col min="4384" max="4384" width="27.5583333333333" style="128" customWidth="1"/>
    <col min="4385" max="4385" width="31.1083333333333" style="128" customWidth="1"/>
    <col min="4386" max="4387" width="27.5583333333333" style="128" customWidth="1"/>
    <col min="4388" max="4388" width="24" style="128" customWidth="1"/>
    <col min="4389" max="4389" width="32.8833333333333" style="128" customWidth="1"/>
    <col min="4390" max="4390" width="29.3333333333333" style="128" customWidth="1"/>
    <col min="4391" max="4391" width="27.5583333333333" style="128" customWidth="1"/>
    <col min="4392" max="4392" width="24" style="128" customWidth="1"/>
    <col min="4393" max="4394" width="22.2166666666667" style="128" customWidth="1"/>
    <col min="4395" max="4395" width="24.8833333333333" style="128" customWidth="1"/>
    <col min="4396" max="4396" width="18.6666666666667" style="128" customWidth="1"/>
    <col min="4397" max="4397" width="31.1083333333333" style="128" customWidth="1"/>
    <col min="4398" max="4398" width="19.8833333333333" style="128" customWidth="1"/>
    <col min="4399" max="4399" width="27" style="128" customWidth="1"/>
    <col min="4400" max="4400" width="24.5583333333333" style="128" customWidth="1"/>
    <col min="4401" max="4608" width="8.10833333333333" style="128"/>
    <col min="4609" max="4609" width="35" style="128" customWidth="1"/>
    <col min="4610" max="4610" width="20.3333333333333" style="128" customWidth="1"/>
    <col min="4611" max="4611" width="15" style="128" customWidth="1"/>
    <col min="4612" max="4612" width="43.6666666666667" style="128" customWidth="1"/>
    <col min="4613" max="4613" width="18.5583333333333" style="128" customWidth="1"/>
    <col min="4614" max="4614" width="15.5583333333333" style="128" customWidth="1"/>
    <col min="4615" max="4617" width="8.10833333333333" style="128" customWidth="1"/>
    <col min="4618" max="4618" width="18.6666666666667" style="128" customWidth="1"/>
    <col min="4619" max="4619" width="20.4416666666667" style="128" customWidth="1"/>
    <col min="4620" max="4620" width="27.5583333333333" style="128" customWidth="1"/>
    <col min="4621" max="4621" width="18.6666666666667" style="128" customWidth="1"/>
    <col min="4622" max="4622" width="20.4416666666667" style="128" customWidth="1"/>
    <col min="4623" max="4623" width="25.775" style="128" customWidth="1"/>
    <col min="4624" max="4624" width="34.6666666666667" style="128" customWidth="1"/>
    <col min="4625" max="4625" width="18.6666666666667" style="128" customWidth="1"/>
    <col min="4626" max="4627" width="32.8833333333333" style="128" customWidth="1"/>
    <col min="4628" max="4628" width="20.4416666666667" style="128" customWidth="1"/>
    <col min="4629" max="4630" width="32.8833333333333" style="128" customWidth="1"/>
    <col min="4631" max="4631" width="40" style="128" customWidth="1"/>
    <col min="4632" max="4632" width="32.8833333333333" style="128" customWidth="1"/>
    <col min="4633" max="4633" width="16.8833333333333" style="128" customWidth="1"/>
    <col min="4634" max="4634" width="40" style="128" customWidth="1"/>
    <col min="4635" max="4635" width="31.1083333333333" style="128" customWidth="1"/>
    <col min="4636" max="4636" width="24" style="128" customWidth="1"/>
    <col min="4637" max="4637" width="18.6666666666667" style="128" customWidth="1"/>
    <col min="4638" max="4638" width="31.1083333333333" style="128" customWidth="1"/>
    <col min="4639" max="4639" width="22.2166666666667" style="128" customWidth="1"/>
    <col min="4640" max="4640" width="27.5583333333333" style="128" customWidth="1"/>
    <col min="4641" max="4641" width="31.1083333333333" style="128" customWidth="1"/>
    <col min="4642" max="4643" width="27.5583333333333" style="128" customWidth="1"/>
    <col min="4644" max="4644" width="24" style="128" customWidth="1"/>
    <col min="4645" max="4645" width="32.8833333333333" style="128" customWidth="1"/>
    <col min="4646" max="4646" width="29.3333333333333" style="128" customWidth="1"/>
    <col min="4647" max="4647" width="27.5583333333333" style="128" customWidth="1"/>
    <col min="4648" max="4648" width="24" style="128" customWidth="1"/>
    <col min="4649" max="4650" width="22.2166666666667" style="128" customWidth="1"/>
    <col min="4651" max="4651" width="24.8833333333333" style="128" customWidth="1"/>
    <col min="4652" max="4652" width="18.6666666666667" style="128" customWidth="1"/>
    <col min="4653" max="4653" width="31.1083333333333" style="128" customWidth="1"/>
    <col min="4654" max="4654" width="19.8833333333333" style="128" customWidth="1"/>
    <col min="4655" max="4655" width="27" style="128" customWidth="1"/>
    <col min="4656" max="4656" width="24.5583333333333" style="128" customWidth="1"/>
    <col min="4657" max="4864" width="8.10833333333333" style="128"/>
    <col min="4865" max="4865" width="35" style="128" customWidth="1"/>
    <col min="4866" max="4866" width="20.3333333333333" style="128" customWidth="1"/>
    <col min="4867" max="4867" width="15" style="128" customWidth="1"/>
    <col min="4868" max="4868" width="43.6666666666667" style="128" customWidth="1"/>
    <col min="4869" max="4869" width="18.5583333333333" style="128" customWidth="1"/>
    <col min="4870" max="4870" width="15.5583333333333" style="128" customWidth="1"/>
    <col min="4871" max="4873" width="8.10833333333333" style="128" customWidth="1"/>
    <col min="4874" max="4874" width="18.6666666666667" style="128" customWidth="1"/>
    <col min="4875" max="4875" width="20.4416666666667" style="128" customWidth="1"/>
    <col min="4876" max="4876" width="27.5583333333333" style="128" customWidth="1"/>
    <col min="4877" max="4877" width="18.6666666666667" style="128" customWidth="1"/>
    <col min="4878" max="4878" width="20.4416666666667" style="128" customWidth="1"/>
    <col min="4879" max="4879" width="25.775" style="128" customWidth="1"/>
    <col min="4880" max="4880" width="34.6666666666667" style="128" customWidth="1"/>
    <col min="4881" max="4881" width="18.6666666666667" style="128" customWidth="1"/>
    <col min="4882" max="4883" width="32.8833333333333" style="128" customWidth="1"/>
    <col min="4884" max="4884" width="20.4416666666667" style="128" customWidth="1"/>
    <col min="4885" max="4886" width="32.8833333333333" style="128" customWidth="1"/>
    <col min="4887" max="4887" width="40" style="128" customWidth="1"/>
    <col min="4888" max="4888" width="32.8833333333333" style="128" customWidth="1"/>
    <col min="4889" max="4889" width="16.8833333333333" style="128" customWidth="1"/>
    <col min="4890" max="4890" width="40" style="128" customWidth="1"/>
    <col min="4891" max="4891" width="31.1083333333333" style="128" customWidth="1"/>
    <col min="4892" max="4892" width="24" style="128" customWidth="1"/>
    <col min="4893" max="4893" width="18.6666666666667" style="128" customWidth="1"/>
    <col min="4894" max="4894" width="31.1083333333333" style="128" customWidth="1"/>
    <col min="4895" max="4895" width="22.2166666666667" style="128" customWidth="1"/>
    <col min="4896" max="4896" width="27.5583333333333" style="128" customWidth="1"/>
    <col min="4897" max="4897" width="31.1083333333333" style="128" customWidth="1"/>
    <col min="4898" max="4899" width="27.5583333333333" style="128" customWidth="1"/>
    <col min="4900" max="4900" width="24" style="128" customWidth="1"/>
    <col min="4901" max="4901" width="32.8833333333333" style="128" customWidth="1"/>
    <col min="4902" max="4902" width="29.3333333333333" style="128" customWidth="1"/>
    <col min="4903" max="4903" width="27.5583333333333" style="128" customWidth="1"/>
    <col min="4904" max="4904" width="24" style="128" customWidth="1"/>
    <col min="4905" max="4906" width="22.2166666666667" style="128" customWidth="1"/>
    <col min="4907" max="4907" width="24.8833333333333" style="128" customWidth="1"/>
    <col min="4908" max="4908" width="18.6666666666667" style="128" customWidth="1"/>
    <col min="4909" max="4909" width="31.1083333333333" style="128" customWidth="1"/>
    <col min="4910" max="4910" width="19.8833333333333" style="128" customWidth="1"/>
    <col min="4911" max="4911" width="27" style="128" customWidth="1"/>
    <col min="4912" max="4912" width="24.5583333333333" style="128" customWidth="1"/>
    <col min="4913" max="5120" width="8.10833333333333" style="128"/>
    <col min="5121" max="5121" width="35" style="128" customWidth="1"/>
    <col min="5122" max="5122" width="20.3333333333333" style="128" customWidth="1"/>
    <col min="5123" max="5123" width="15" style="128" customWidth="1"/>
    <col min="5124" max="5124" width="43.6666666666667" style="128" customWidth="1"/>
    <col min="5125" max="5125" width="18.5583333333333" style="128" customWidth="1"/>
    <col min="5126" max="5126" width="15.5583333333333" style="128" customWidth="1"/>
    <col min="5127" max="5129" width="8.10833333333333" style="128" customWidth="1"/>
    <col min="5130" max="5130" width="18.6666666666667" style="128" customWidth="1"/>
    <col min="5131" max="5131" width="20.4416666666667" style="128" customWidth="1"/>
    <col min="5132" max="5132" width="27.5583333333333" style="128" customWidth="1"/>
    <col min="5133" max="5133" width="18.6666666666667" style="128" customWidth="1"/>
    <col min="5134" max="5134" width="20.4416666666667" style="128" customWidth="1"/>
    <col min="5135" max="5135" width="25.775" style="128" customWidth="1"/>
    <col min="5136" max="5136" width="34.6666666666667" style="128" customWidth="1"/>
    <col min="5137" max="5137" width="18.6666666666667" style="128" customWidth="1"/>
    <col min="5138" max="5139" width="32.8833333333333" style="128" customWidth="1"/>
    <col min="5140" max="5140" width="20.4416666666667" style="128" customWidth="1"/>
    <col min="5141" max="5142" width="32.8833333333333" style="128" customWidth="1"/>
    <col min="5143" max="5143" width="40" style="128" customWidth="1"/>
    <col min="5144" max="5144" width="32.8833333333333" style="128" customWidth="1"/>
    <col min="5145" max="5145" width="16.8833333333333" style="128" customWidth="1"/>
    <col min="5146" max="5146" width="40" style="128" customWidth="1"/>
    <col min="5147" max="5147" width="31.1083333333333" style="128" customWidth="1"/>
    <col min="5148" max="5148" width="24" style="128" customWidth="1"/>
    <col min="5149" max="5149" width="18.6666666666667" style="128" customWidth="1"/>
    <col min="5150" max="5150" width="31.1083333333333" style="128" customWidth="1"/>
    <col min="5151" max="5151" width="22.2166666666667" style="128" customWidth="1"/>
    <col min="5152" max="5152" width="27.5583333333333" style="128" customWidth="1"/>
    <col min="5153" max="5153" width="31.1083333333333" style="128" customWidth="1"/>
    <col min="5154" max="5155" width="27.5583333333333" style="128" customWidth="1"/>
    <col min="5156" max="5156" width="24" style="128" customWidth="1"/>
    <col min="5157" max="5157" width="32.8833333333333" style="128" customWidth="1"/>
    <col min="5158" max="5158" width="29.3333333333333" style="128" customWidth="1"/>
    <col min="5159" max="5159" width="27.5583333333333" style="128" customWidth="1"/>
    <col min="5160" max="5160" width="24" style="128" customWidth="1"/>
    <col min="5161" max="5162" width="22.2166666666667" style="128" customWidth="1"/>
    <col min="5163" max="5163" width="24.8833333333333" style="128" customWidth="1"/>
    <col min="5164" max="5164" width="18.6666666666667" style="128" customWidth="1"/>
    <col min="5165" max="5165" width="31.1083333333333" style="128" customWidth="1"/>
    <col min="5166" max="5166" width="19.8833333333333" style="128" customWidth="1"/>
    <col min="5167" max="5167" width="27" style="128" customWidth="1"/>
    <col min="5168" max="5168" width="24.5583333333333" style="128" customWidth="1"/>
    <col min="5169" max="5376" width="8.10833333333333" style="128"/>
    <col min="5377" max="5377" width="35" style="128" customWidth="1"/>
    <col min="5378" max="5378" width="20.3333333333333" style="128" customWidth="1"/>
    <col min="5379" max="5379" width="15" style="128" customWidth="1"/>
    <col min="5380" max="5380" width="43.6666666666667" style="128" customWidth="1"/>
    <col min="5381" max="5381" width="18.5583333333333" style="128" customWidth="1"/>
    <col min="5382" max="5382" width="15.5583333333333" style="128" customWidth="1"/>
    <col min="5383" max="5385" width="8.10833333333333" style="128" customWidth="1"/>
    <col min="5386" max="5386" width="18.6666666666667" style="128" customWidth="1"/>
    <col min="5387" max="5387" width="20.4416666666667" style="128" customWidth="1"/>
    <col min="5388" max="5388" width="27.5583333333333" style="128" customWidth="1"/>
    <col min="5389" max="5389" width="18.6666666666667" style="128" customWidth="1"/>
    <col min="5390" max="5390" width="20.4416666666667" style="128" customWidth="1"/>
    <col min="5391" max="5391" width="25.775" style="128" customWidth="1"/>
    <col min="5392" max="5392" width="34.6666666666667" style="128" customWidth="1"/>
    <col min="5393" max="5393" width="18.6666666666667" style="128" customWidth="1"/>
    <col min="5394" max="5395" width="32.8833333333333" style="128" customWidth="1"/>
    <col min="5396" max="5396" width="20.4416666666667" style="128" customWidth="1"/>
    <col min="5397" max="5398" width="32.8833333333333" style="128" customWidth="1"/>
    <col min="5399" max="5399" width="40" style="128" customWidth="1"/>
    <col min="5400" max="5400" width="32.8833333333333" style="128" customWidth="1"/>
    <col min="5401" max="5401" width="16.8833333333333" style="128" customWidth="1"/>
    <col min="5402" max="5402" width="40" style="128" customWidth="1"/>
    <col min="5403" max="5403" width="31.1083333333333" style="128" customWidth="1"/>
    <col min="5404" max="5404" width="24" style="128" customWidth="1"/>
    <col min="5405" max="5405" width="18.6666666666667" style="128" customWidth="1"/>
    <col min="5406" max="5406" width="31.1083333333333" style="128" customWidth="1"/>
    <col min="5407" max="5407" width="22.2166666666667" style="128" customWidth="1"/>
    <col min="5408" max="5408" width="27.5583333333333" style="128" customWidth="1"/>
    <col min="5409" max="5409" width="31.1083333333333" style="128" customWidth="1"/>
    <col min="5410" max="5411" width="27.5583333333333" style="128" customWidth="1"/>
    <col min="5412" max="5412" width="24" style="128" customWidth="1"/>
    <col min="5413" max="5413" width="32.8833333333333" style="128" customWidth="1"/>
    <col min="5414" max="5414" width="29.3333333333333" style="128" customWidth="1"/>
    <col min="5415" max="5415" width="27.5583333333333" style="128" customWidth="1"/>
    <col min="5416" max="5416" width="24" style="128" customWidth="1"/>
    <col min="5417" max="5418" width="22.2166666666667" style="128" customWidth="1"/>
    <col min="5419" max="5419" width="24.8833333333333" style="128" customWidth="1"/>
    <col min="5420" max="5420" width="18.6666666666667" style="128" customWidth="1"/>
    <col min="5421" max="5421" width="31.1083333333333" style="128" customWidth="1"/>
    <col min="5422" max="5422" width="19.8833333333333" style="128" customWidth="1"/>
    <col min="5423" max="5423" width="27" style="128" customWidth="1"/>
    <col min="5424" max="5424" width="24.5583333333333" style="128" customWidth="1"/>
    <col min="5425" max="5632" width="8.10833333333333" style="128"/>
    <col min="5633" max="5633" width="35" style="128" customWidth="1"/>
    <col min="5634" max="5634" width="20.3333333333333" style="128" customWidth="1"/>
    <col min="5635" max="5635" width="15" style="128" customWidth="1"/>
    <col min="5636" max="5636" width="43.6666666666667" style="128" customWidth="1"/>
    <col min="5637" max="5637" width="18.5583333333333" style="128" customWidth="1"/>
    <col min="5638" max="5638" width="15.5583333333333" style="128" customWidth="1"/>
    <col min="5639" max="5641" width="8.10833333333333" style="128" customWidth="1"/>
    <col min="5642" max="5642" width="18.6666666666667" style="128" customWidth="1"/>
    <col min="5643" max="5643" width="20.4416666666667" style="128" customWidth="1"/>
    <col min="5644" max="5644" width="27.5583333333333" style="128" customWidth="1"/>
    <col min="5645" max="5645" width="18.6666666666667" style="128" customWidth="1"/>
    <col min="5646" max="5646" width="20.4416666666667" style="128" customWidth="1"/>
    <col min="5647" max="5647" width="25.775" style="128" customWidth="1"/>
    <col min="5648" max="5648" width="34.6666666666667" style="128" customWidth="1"/>
    <col min="5649" max="5649" width="18.6666666666667" style="128" customWidth="1"/>
    <col min="5650" max="5651" width="32.8833333333333" style="128" customWidth="1"/>
    <col min="5652" max="5652" width="20.4416666666667" style="128" customWidth="1"/>
    <col min="5653" max="5654" width="32.8833333333333" style="128" customWidth="1"/>
    <col min="5655" max="5655" width="40" style="128" customWidth="1"/>
    <col min="5656" max="5656" width="32.8833333333333" style="128" customWidth="1"/>
    <col min="5657" max="5657" width="16.8833333333333" style="128" customWidth="1"/>
    <col min="5658" max="5658" width="40" style="128" customWidth="1"/>
    <col min="5659" max="5659" width="31.1083333333333" style="128" customWidth="1"/>
    <col min="5660" max="5660" width="24" style="128" customWidth="1"/>
    <col min="5661" max="5661" width="18.6666666666667" style="128" customWidth="1"/>
    <col min="5662" max="5662" width="31.1083333333333" style="128" customWidth="1"/>
    <col min="5663" max="5663" width="22.2166666666667" style="128" customWidth="1"/>
    <col min="5664" max="5664" width="27.5583333333333" style="128" customWidth="1"/>
    <col min="5665" max="5665" width="31.1083333333333" style="128" customWidth="1"/>
    <col min="5666" max="5667" width="27.5583333333333" style="128" customWidth="1"/>
    <col min="5668" max="5668" width="24" style="128" customWidth="1"/>
    <col min="5669" max="5669" width="32.8833333333333" style="128" customWidth="1"/>
    <col min="5670" max="5670" width="29.3333333333333" style="128" customWidth="1"/>
    <col min="5671" max="5671" width="27.5583333333333" style="128" customWidth="1"/>
    <col min="5672" max="5672" width="24" style="128" customWidth="1"/>
    <col min="5673" max="5674" width="22.2166666666667" style="128" customWidth="1"/>
    <col min="5675" max="5675" width="24.8833333333333" style="128" customWidth="1"/>
    <col min="5676" max="5676" width="18.6666666666667" style="128" customWidth="1"/>
    <col min="5677" max="5677" width="31.1083333333333" style="128" customWidth="1"/>
    <col min="5678" max="5678" width="19.8833333333333" style="128" customWidth="1"/>
    <col min="5679" max="5679" width="27" style="128" customWidth="1"/>
    <col min="5680" max="5680" width="24.5583333333333" style="128" customWidth="1"/>
    <col min="5681" max="5888" width="8.10833333333333" style="128"/>
    <col min="5889" max="5889" width="35" style="128" customWidth="1"/>
    <col min="5890" max="5890" width="20.3333333333333" style="128" customWidth="1"/>
    <col min="5891" max="5891" width="15" style="128" customWidth="1"/>
    <col min="5892" max="5892" width="43.6666666666667" style="128" customWidth="1"/>
    <col min="5893" max="5893" width="18.5583333333333" style="128" customWidth="1"/>
    <col min="5894" max="5894" width="15.5583333333333" style="128" customWidth="1"/>
    <col min="5895" max="5897" width="8.10833333333333" style="128" customWidth="1"/>
    <col min="5898" max="5898" width="18.6666666666667" style="128" customWidth="1"/>
    <col min="5899" max="5899" width="20.4416666666667" style="128" customWidth="1"/>
    <col min="5900" max="5900" width="27.5583333333333" style="128" customWidth="1"/>
    <col min="5901" max="5901" width="18.6666666666667" style="128" customWidth="1"/>
    <col min="5902" max="5902" width="20.4416666666667" style="128" customWidth="1"/>
    <col min="5903" max="5903" width="25.775" style="128" customWidth="1"/>
    <col min="5904" max="5904" width="34.6666666666667" style="128" customWidth="1"/>
    <col min="5905" max="5905" width="18.6666666666667" style="128" customWidth="1"/>
    <col min="5906" max="5907" width="32.8833333333333" style="128" customWidth="1"/>
    <col min="5908" max="5908" width="20.4416666666667" style="128" customWidth="1"/>
    <col min="5909" max="5910" width="32.8833333333333" style="128" customWidth="1"/>
    <col min="5911" max="5911" width="40" style="128" customWidth="1"/>
    <col min="5912" max="5912" width="32.8833333333333" style="128" customWidth="1"/>
    <col min="5913" max="5913" width="16.8833333333333" style="128" customWidth="1"/>
    <col min="5914" max="5914" width="40" style="128" customWidth="1"/>
    <col min="5915" max="5915" width="31.1083333333333" style="128" customWidth="1"/>
    <col min="5916" max="5916" width="24" style="128" customWidth="1"/>
    <col min="5917" max="5917" width="18.6666666666667" style="128" customWidth="1"/>
    <col min="5918" max="5918" width="31.1083333333333" style="128" customWidth="1"/>
    <col min="5919" max="5919" width="22.2166666666667" style="128" customWidth="1"/>
    <col min="5920" max="5920" width="27.5583333333333" style="128" customWidth="1"/>
    <col min="5921" max="5921" width="31.1083333333333" style="128" customWidth="1"/>
    <col min="5922" max="5923" width="27.5583333333333" style="128" customWidth="1"/>
    <col min="5924" max="5924" width="24" style="128" customWidth="1"/>
    <col min="5925" max="5925" width="32.8833333333333" style="128" customWidth="1"/>
    <col min="5926" max="5926" width="29.3333333333333" style="128" customWidth="1"/>
    <col min="5927" max="5927" width="27.5583333333333" style="128" customWidth="1"/>
    <col min="5928" max="5928" width="24" style="128" customWidth="1"/>
    <col min="5929" max="5930" width="22.2166666666667" style="128" customWidth="1"/>
    <col min="5931" max="5931" width="24.8833333333333" style="128" customWidth="1"/>
    <col min="5932" max="5932" width="18.6666666666667" style="128" customWidth="1"/>
    <col min="5933" max="5933" width="31.1083333333333" style="128" customWidth="1"/>
    <col min="5934" max="5934" width="19.8833333333333" style="128" customWidth="1"/>
    <col min="5935" max="5935" width="27" style="128" customWidth="1"/>
    <col min="5936" max="5936" width="24.5583333333333" style="128" customWidth="1"/>
    <col min="5937" max="6144" width="8.10833333333333" style="128"/>
    <col min="6145" max="6145" width="35" style="128" customWidth="1"/>
    <col min="6146" max="6146" width="20.3333333333333" style="128" customWidth="1"/>
    <col min="6147" max="6147" width="15" style="128" customWidth="1"/>
    <col min="6148" max="6148" width="43.6666666666667" style="128" customWidth="1"/>
    <col min="6149" max="6149" width="18.5583333333333" style="128" customWidth="1"/>
    <col min="6150" max="6150" width="15.5583333333333" style="128" customWidth="1"/>
    <col min="6151" max="6153" width="8.10833333333333" style="128" customWidth="1"/>
    <col min="6154" max="6154" width="18.6666666666667" style="128" customWidth="1"/>
    <col min="6155" max="6155" width="20.4416666666667" style="128" customWidth="1"/>
    <col min="6156" max="6156" width="27.5583333333333" style="128" customWidth="1"/>
    <col min="6157" max="6157" width="18.6666666666667" style="128" customWidth="1"/>
    <col min="6158" max="6158" width="20.4416666666667" style="128" customWidth="1"/>
    <col min="6159" max="6159" width="25.775" style="128" customWidth="1"/>
    <col min="6160" max="6160" width="34.6666666666667" style="128" customWidth="1"/>
    <col min="6161" max="6161" width="18.6666666666667" style="128" customWidth="1"/>
    <col min="6162" max="6163" width="32.8833333333333" style="128" customWidth="1"/>
    <col min="6164" max="6164" width="20.4416666666667" style="128" customWidth="1"/>
    <col min="6165" max="6166" width="32.8833333333333" style="128" customWidth="1"/>
    <col min="6167" max="6167" width="40" style="128" customWidth="1"/>
    <col min="6168" max="6168" width="32.8833333333333" style="128" customWidth="1"/>
    <col min="6169" max="6169" width="16.8833333333333" style="128" customWidth="1"/>
    <col min="6170" max="6170" width="40" style="128" customWidth="1"/>
    <col min="6171" max="6171" width="31.1083333333333" style="128" customWidth="1"/>
    <col min="6172" max="6172" width="24" style="128" customWidth="1"/>
    <col min="6173" max="6173" width="18.6666666666667" style="128" customWidth="1"/>
    <col min="6174" max="6174" width="31.1083333333333" style="128" customWidth="1"/>
    <col min="6175" max="6175" width="22.2166666666667" style="128" customWidth="1"/>
    <col min="6176" max="6176" width="27.5583333333333" style="128" customWidth="1"/>
    <col min="6177" max="6177" width="31.1083333333333" style="128" customWidth="1"/>
    <col min="6178" max="6179" width="27.5583333333333" style="128" customWidth="1"/>
    <col min="6180" max="6180" width="24" style="128" customWidth="1"/>
    <col min="6181" max="6181" width="32.8833333333333" style="128" customWidth="1"/>
    <col min="6182" max="6182" width="29.3333333333333" style="128" customWidth="1"/>
    <col min="6183" max="6183" width="27.5583333333333" style="128" customWidth="1"/>
    <col min="6184" max="6184" width="24" style="128" customWidth="1"/>
    <col min="6185" max="6186" width="22.2166666666667" style="128" customWidth="1"/>
    <col min="6187" max="6187" width="24.8833333333333" style="128" customWidth="1"/>
    <col min="6188" max="6188" width="18.6666666666667" style="128" customWidth="1"/>
    <col min="6189" max="6189" width="31.1083333333333" style="128" customWidth="1"/>
    <col min="6190" max="6190" width="19.8833333333333" style="128" customWidth="1"/>
    <col min="6191" max="6191" width="27" style="128" customWidth="1"/>
    <col min="6192" max="6192" width="24.5583333333333" style="128" customWidth="1"/>
    <col min="6193" max="6400" width="8.10833333333333" style="128"/>
    <col min="6401" max="6401" width="35" style="128" customWidth="1"/>
    <col min="6402" max="6402" width="20.3333333333333" style="128" customWidth="1"/>
    <col min="6403" max="6403" width="15" style="128" customWidth="1"/>
    <col min="6404" max="6404" width="43.6666666666667" style="128" customWidth="1"/>
    <col min="6405" max="6405" width="18.5583333333333" style="128" customWidth="1"/>
    <col min="6406" max="6406" width="15.5583333333333" style="128" customWidth="1"/>
    <col min="6407" max="6409" width="8.10833333333333" style="128" customWidth="1"/>
    <col min="6410" max="6410" width="18.6666666666667" style="128" customWidth="1"/>
    <col min="6411" max="6411" width="20.4416666666667" style="128" customWidth="1"/>
    <col min="6412" max="6412" width="27.5583333333333" style="128" customWidth="1"/>
    <col min="6413" max="6413" width="18.6666666666667" style="128" customWidth="1"/>
    <col min="6414" max="6414" width="20.4416666666667" style="128" customWidth="1"/>
    <col min="6415" max="6415" width="25.775" style="128" customWidth="1"/>
    <col min="6416" max="6416" width="34.6666666666667" style="128" customWidth="1"/>
    <col min="6417" max="6417" width="18.6666666666667" style="128" customWidth="1"/>
    <col min="6418" max="6419" width="32.8833333333333" style="128" customWidth="1"/>
    <col min="6420" max="6420" width="20.4416666666667" style="128" customWidth="1"/>
    <col min="6421" max="6422" width="32.8833333333333" style="128" customWidth="1"/>
    <col min="6423" max="6423" width="40" style="128" customWidth="1"/>
    <col min="6424" max="6424" width="32.8833333333333" style="128" customWidth="1"/>
    <col min="6425" max="6425" width="16.8833333333333" style="128" customWidth="1"/>
    <col min="6426" max="6426" width="40" style="128" customWidth="1"/>
    <col min="6427" max="6427" width="31.1083333333333" style="128" customWidth="1"/>
    <col min="6428" max="6428" width="24" style="128" customWidth="1"/>
    <col min="6429" max="6429" width="18.6666666666667" style="128" customWidth="1"/>
    <col min="6430" max="6430" width="31.1083333333333" style="128" customWidth="1"/>
    <col min="6431" max="6431" width="22.2166666666667" style="128" customWidth="1"/>
    <col min="6432" max="6432" width="27.5583333333333" style="128" customWidth="1"/>
    <col min="6433" max="6433" width="31.1083333333333" style="128" customWidth="1"/>
    <col min="6434" max="6435" width="27.5583333333333" style="128" customWidth="1"/>
    <col min="6436" max="6436" width="24" style="128" customWidth="1"/>
    <col min="6437" max="6437" width="32.8833333333333" style="128" customWidth="1"/>
    <col min="6438" max="6438" width="29.3333333333333" style="128" customWidth="1"/>
    <col min="6439" max="6439" width="27.5583333333333" style="128" customWidth="1"/>
    <col min="6440" max="6440" width="24" style="128" customWidth="1"/>
    <col min="6441" max="6442" width="22.2166666666667" style="128" customWidth="1"/>
    <col min="6443" max="6443" width="24.8833333333333" style="128" customWidth="1"/>
    <col min="6444" max="6444" width="18.6666666666667" style="128" customWidth="1"/>
    <col min="6445" max="6445" width="31.1083333333333" style="128" customWidth="1"/>
    <col min="6446" max="6446" width="19.8833333333333" style="128" customWidth="1"/>
    <col min="6447" max="6447" width="27" style="128" customWidth="1"/>
    <col min="6448" max="6448" width="24.5583333333333" style="128" customWidth="1"/>
    <col min="6449" max="6656" width="8.10833333333333" style="128"/>
    <col min="6657" max="6657" width="35" style="128" customWidth="1"/>
    <col min="6658" max="6658" width="20.3333333333333" style="128" customWidth="1"/>
    <col min="6659" max="6659" width="15" style="128" customWidth="1"/>
    <col min="6660" max="6660" width="43.6666666666667" style="128" customWidth="1"/>
    <col min="6661" max="6661" width="18.5583333333333" style="128" customWidth="1"/>
    <col min="6662" max="6662" width="15.5583333333333" style="128" customWidth="1"/>
    <col min="6663" max="6665" width="8.10833333333333" style="128" customWidth="1"/>
    <col min="6666" max="6666" width="18.6666666666667" style="128" customWidth="1"/>
    <col min="6667" max="6667" width="20.4416666666667" style="128" customWidth="1"/>
    <col min="6668" max="6668" width="27.5583333333333" style="128" customWidth="1"/>
    <col min="6669" max="6669" width="18.6666666666667" style="128" customWidth="1"/>
    <col min="6670" max="6670" width="20.4416666666667" style="128" customWidth="1"/>
    <col min="6671" max="6671" width="25.775" style="128" customWidth="1"/>
    <col min="6672" max="6672" width="34.6666666666667" style="128" customWidth="1"/>
    <col min="6673" max="6673" width="18.6666666666667" style="128" customWidth="1"/>
    <col min="6674" max="6675" width="32.8833333333333" style="128" customWidth="1"/>
    <col min="6676" max="6676" width="20.4416666666667" style="128" customWidth="1"/>
    <col min="6677" max="6678" width="32.8833333333333" style="128" customWidth="1"/>
    <col min="6679" max="6679" width="40" style="128" customWidth="1"/>
    <col min="6680" max="6680" width="32.8833333333333" style="128" customWidth="1"/>
    <col min="6681" max="6681" width="16.8833333333333" style="128" customWidth="1"/>
    <col min="6682" max="6682" width="40" style="128" customWidth="1"/>
    <col min="6683" max="6683" width="31.1083333333333" style="128" customWidth="1"/>
    <col min="6684" max="6684" width="24" style="128" customWidth="1"/>
    <col min="6685" max="6685" width="18.6666666666667" style="128" customWidth="1"/>
    <col min="6686" max="6686" width="31.1083333333333" style="128" customWidth="1"/>
    <col min="6687" max="6687" width="22.2166666666667" style="128" customWidth="1"/>
    <col min="6688" max="6688" width="27.5583333333333" style="128" customWidth="1"/>
    <col min="6689" max="6689" width="31.1083333333333" style="128" customWidth="1"/>
    <col min="6690" max="6691" width="27.5583333333333" style="128" customWidth="1"/>
    <col min="6692" max="6692" width="24" style="128" customWidth="1"/>
    <col min="6693" max="6693" width="32.8833333333333" style="128" customWidth="1"/>
    <col min="6694" max="6694" width="29.3333333333333" style="128" customWidth="1"/>
    <col min="6695" max="6695" width="27.5583333333333" style="128" customWidth="1"/>
    <col min="6696" max="6696" width="24" style="128" customWidth="1"/>
    <col min="6697" max="6698" width="22.2166666666667" style="128" customWidth="1"/>
    <col min="6699" max="6699" width="24.8833333333333" style="128" customWidth="1"/>
    <col min="6700" max="6700" width="18.6666666666667" style="128" customWidth="1"/>
    <col min="6701" max="6701" width="31.1083333333333" style="128" customWidth="1"/>
    <col min="6702" max="6702" width="19.8833333333333" style="128" customWidth="1"/>
    <col min="6703" max="6703" width="27" style="128" customWidth="1"/>
    <col min="6704" max="6704" width="24.5583333333333" style="128" customWidth="1"/>
    <col min="6705" max="6912" width="8.10833333333333" style="128"/>
    <col min="6913" max="6913" width="35" style="128" customWidth="1"/>
    <col min="6914" max="6914" width="20.3333333333333" style="128" customWidth="1"/>
    <col min="6915" max="6915" width="15" style="128" customWidth="1"/>
    <col min="6916" max="6916" width="43.6666666666667" style="128" customWidth="1"/>
    <col min="6917" max="6917" width="18.5583333333333" style="128" customWidth="1"/>
    <col min="6918" max="6918" width="15.5583333333333" style="128" customWidth="1"/>
    <col min="6919" max="6921" width="8.10833333333333" style="128" customWidth="1"/>
    <col min="6922" max="6922" width="18.6666666666667" style="128" customWidth="1"/>
    <col min="6923" max="6923" width="20.4416666666667" style="128" customWidth="1"/>
    <col min="6924" max="6924" width="27.5583333333333" style="128" customWidth="1"/>
    <col min="6925" max="6925" width="18.6666666666667" style="128" customWidth="1"/>
    <col min="6926" max="6926" width="20.4416666666667" style="128" customWidth="1"/>
    <col min="6927" max="6927" width="25.775" style="128" customWidth="1"/>
    <col min="6928" max="6928" width="34.6666666666667" style="128" customWidth="1"/>
    <col min="6929" max="6929" width="18.6666666666667" style="128" customWidth="1"/>
    <col min="6930" max="6931" width="32.8833333333333" style="128" customWidth="1"/>
    <col min="6932" max="6932" width="20.4416666666667" style="128" customWidth="1"/>
    <col min="6933" max="6934" width="32.8833333333333" style="128" customWidth="1"/>
    <col min="6935" max="6935" width="40" style="128" customWidth="1"/>
    <col min="6936" max="6936" width="32.8833333333333" style="128" customWidth="1"/>
    <col min="6937" max="6937" width="16.8833333333333" style="128" customWidth="1"/>
    <col min="6938" max="6938" width="40" style="128" customWidth="1"/>
    <col min="6939" max="6939" width="31.1083333333333" style="128" customWidth="1"/>
    <col min="6940" max="6940" width="24" style="128" customWidth="1"/>
    <col min="6941" max="6941" width="18.6666666666667" style="128" customWidth="1"/>
    <col min="6942" max="6942" width="31.1083333333333" style="128" customWidth="1"/>
    <col min="6943" max="6943" width="22.2166666666667" style="128" customWidth="1"/>
    <col min="6944" max="6944" width="27.5583333333333" style="128" customWidth="1"/>
    <col min="6945" max="6945" width="31.1083333333333" style="128" customWidth="1"/>
    <col min="6946" max="6947" width="27.5583333333333" style="128" customWidth="1"/>
    <col min="6948" max="6948" width="24" style="128" customWidth="1"/>
    <col min="6949" max="6949" width="32.8833333333333" style="128" customWidth="1"/>
    <col min="6950" max="6950" width="29.3333333333333" style="128" customWidth="1"/>
    <col min="6951" max="6951" width="27.5583333333333" style="128" customWidth="1"/>
    <col min="6952" max="6952" width="24" style="128" customWidth="1"/>
    <col min="6953" max="6954" width="22.2166666666667" style="128" customWidth="1"/>
    <col min="6955" max="6955" width="24.8833333333333" style="128" customWidth="1"/>
    <col min="6956" max="6956" width="18.6666666666667" style="128" customWidth="1"/>
    <col min="6957" max="6957" width="31.1083333333333" style="128" customWidth="1"/>
    <col min="6958" max="6958" width="19.8833333333333" style="128" customWidth="1"/>
    <col min="6959" max="6959" width="27" style="128" customWidth="1"/>
    <col min="6960" max="6960" width="24.5583333333333" style="128" customWidth="1"/>
    <col min="6961" max="7168" width="8.10833333333333" style="128"/>
    <col min="7169" max="7169" width="35" style="128" customWidth="1"/>
    <col min="7170" max="7170" width="20.3333333333333" style="128" customWidth="1"/>
    <col min="7171" max="7171" width="15" style="128" customWidth="1"/>
    <col min="7172" max="7172" width="43.6666666666667" style="128" customWidth="1"/>
    <col min="7173" max="7173" width="18.5583333333333" style="128" customWidth="1"/>
    <col min="7174" max="7174" width="15.5583333333333" style="128" customWidth="1"/>
    <col min="7175" max="7177" width="8.10833333333333" style="128" customWidth="1"/>
    <col min="7178" max="7178" width="18.6666666666667" style="128" customWidth="1"/>
    <col min="7179" max="7179" width="20.4416666666667" style="128" customWidth="1"/>
    <col min="7180" max="7180" width="27.5583333333333" style="128" customWidth="1"/>
    <col min="7181" max="7181" width="18.6666666666667" style="128" customWidth="1"/>
    <col min="7182" max="7182" width="20.4416666666667" style="128" customWidth="1"/>
    <col min="7183" max="7183" width="25.775" style="128" customWidth="1"/>
    <col min="7184" max="7184" width="34.6666666666667" style="128" customWidth="1"/>
    <col min="7185" max="7185" width="18.6666666666667" style="128" customWidth="1"/>
    <col min="7186" max="7187" width="32.8833333333333" style="128" customWidth="1"/>
    <col min="7188" max="7188" width="20.4416666666667" style="128" customWidth="1"/>
    <col min="7189" max="7190" width="32.8833333333333" style="128" customWidth="1"/>
    <col min="7191" max="7191" width="40" style="128" customWidth="1"/>
    <col min="7192" max="7192" width="32.8833333333333" style="128" customWidth="1"/>
    <col min="7193" max="7193" width="16.8833333333333" style="128" customWidth="1"/>
    <col min="7194" max="7194" width="40" style="128" customWidth="1"/>
    <col min="7195" max="7195" width="31.1083333333333" style="128" customWidth="1"/>
    <col min="7196" max="7196" width="24" style="128" customWidth="1"/>
    <col min="7197" max="7197" width="18.6666666666667" style="128" customWidth="1"/>
    <col min="7198" max="7198" width="31.1083333333333" style="128" customWidth="1"/>
    <col min="7199" max="7199" width="22.2166666666667" style="128" customWidth="1"/>
    <col min="7200" max="7200" width="27.5583333333333" style="128" customWidth="1"/>
    <col min="7201" max="7201" width="31.1083333333333" style="128" customWidth="1"/>
    <col min="7202" max="7203" width="27.5583333333333" style="128" customWidth="1"/>
    <col min="7204" max="7204" width="24" style="128" customWidth="1"/>
    <col min="7205" max="7205" width="32.8833333333333" style="128" customWidth="1"/>
    <col min="7206" max="7206" width="29.3333333333333" style="128" customWidth="1"/>
    <col min="7207" max="7207" width="27.5583333333333" style="128" customWidth="1"/>
    <col min="7208" max="7208" width="24" style="128" customWidth="1"/>
    <col min="7209" max="7210" width="22.2166666666667" style="128" customWidth="1"/>
    <col min="7211" max="7211" width="24.8833333333333" style="128" customWidth="1"/>
    <col min="7212" max="7212" width="18.6666666666667" style="128" customWidth="1"/>
    <col min="7213" max="7213" width="31.1083333333333" style="128" customWidth="1"/>
    <col min="7214" max="7214" width="19.8833333333333" style="128" customWidth="1"/>
    <col min="7215" max="7215" width="27" style="128" customWidth="1"/>
    <col min="7216" max="7216" width="24.5583333333333" style="128" customWidth="1"/>
    <col min="7217" max="7424" width="8.10833333333333" style="128"/>
    <col min="7425" max="7425" width="35" style="128" customWidth="1"/>
    <col min="7426" max="7426" width="20.3333333333333" style="128" customWidth="1"/>
    <col min="7427" max="7427" width="15" style="128" customWidth="1"/>
    <col min="7428" max="7428" width="43.6666666666667" style="128" customWidth="1"/>
    <col min="7429" max="7429" width="18.5583333333333" style="128" customWidth="1"/>
    <col min="7430" max="7430" width="15.5583333333333" style="128" customWidth="1"/>
    <col min="7431" max="7433" width="8.10833333333333" style="128" customWidth="1"/>
    <col min="7434" max="7434" width="18.6666666666667" style="128" customWidth="1"/>
    <col min="7435" max="7435" width="20.4416666666667" style="128" customWidth="1"/>
    <col min="7436" max="7436" width="27.5583333333333" style="128" customWidth="1"/>
    <col min="7437" max="7437" width="18.6666666666667" style="128" customWidth="1"/>
    <col min="7438" max="7438" width="20.4416666666667" style="128" customWidth="1"/>
    <col min="7439" max="7439" width="25.775" style="128" customWidth="1"/>
    <col min="7440" max="7440" width="34.6666666666667" style="128" customWidth="1"/>
    <col min="7441" max="7441" width="18.6666666666667" style="128" customWidth="1"/>
    <col min="7442" max="7443" width="32.8833333333333" style="128" customWidth="1"/>
    <col min="7444" max="7444" width="20.4416666666667" style="128" customWidth="1"/>
    <col min="7445" max="7446" width="32.8833333333333" style="128" customWidth="1"/>
    <col min="7447" max="7447" width="40" style="128" customWidth="1"/>
    <col min="7448" max="7448" width="32.8833333333333" style="128" customWidth="1"/>
    <col min="7449" max="7449" width="16.8833333333333" style="128" customWidth="1"/>
    <col min="7450" max="7450" width="40" style="128" customWidth="1"/>
    <col min="7451" max="7451" width="31.1083333333333" style="128" customWidth="1"/>
    <col min="7452" max="7452" width="24" style="128" customWidth="1"/>
    <col min="7453" max="7453" width="18.6666666666667" style="128" customWidth="1"/>
    <col min="7454" max="7454" width="31.1083333333333" style="128" customWidth="1"/>
    <col min="7455" max="7455" width="22.2166666666667" style="128" customWidth="1"/>
    <col min="7456" max="7456" width="27.5583333333333" style="128" customWidth="1"/>
    <col min="7457" max="7457" width="31.1083333333333" style="128" customWidth="1"/>
    <col min="7458" max="7459" width="27.5583333333333" style="128" customWidth="1"/>
    <col min="7460" max="7460" width="24" style="128" customWidth="1"/>
    <col min="7461" max="7461" width="32.8833333333333" style="128" customWidth="1"/>
    <col min="7462" max="7462" width="29.3333333333333" style="128" customWidth="1"/>
    <col min="7463" max="7463" width="27.5583333333333" style="128" customWidth="1"/>
    <col min="7464" max="7464" width="24" style="128" customWidth="1"/>
    <col min="7465" max="7466" width="22.2166666666667" style="128" customWidth="1"/>
    <col min="7467" max="7467" width="24.8833333333333" style="128" customWidth="1"/>
    <col min="7468" max="7468" width="18.6666666666667" style="128" customWidth="1"/>
    <col min="7469" max="7469" width="31.1083333333333" style="128" customWidth="1"/>
    <col min="7470" max="7470" width="19.8833333333333" style="128" customWidth="1"/>
    <col min="7471" max="7471" width="27" style="128" customWidth="1"/>
    <col min="7472" max="7472" width="24.5583333333333" style="128" customWidth="1"/>
    <col min="7473" max="7680" width="8.10833333333333" style="128"/>
    <col min="7681" max="7681" width="35" style="128" customWidth="1"/>
    <col min="7682" max="7682" width="20.3333333333333" style="128" customWidth="1"/>
    <col min="7683" max="7683" width="15" style="128" customWidth="1"/>
    <col min="7684" max="7684" width="43.6666666666667" style="128" customWidth="1"/>
    <col min="7685" max="7685" width="18.5583333333333" style="128" customWidth="1"/>
    <col min="7686" max="7686" width="15.5583333333333" style="128" customWidth="1"/>
    <col min="7687" max="7689" width="8.10833333333333" style="128" customWidth="1"/>
    <col min="7690" max="7690" width="18.6666666666667" style="128" customWidth="1"/>
    <col min="7691" max="7691" width="20.4416666666667" style="128" customWidth="1"/>
    <col min="7692" max="7692" width="27.5583333333333" style="128" customWidth="1"/>
    <col min="7693" max="7693" width="18.6666666666667" style="128" customWidth="1"/>
    <col min="7694" max="7694" width="20.4416666666667" style="128" customWidth="1"/>
    <col min="7695" max="7695" width="25.775" style="128" customWidth="1"/>
    <col min="7696" max="7696" width="34.6666666666667" style="128" customWidth="1"/>
    <col min="7697" max="7697" width="18.6666666666667" style="128" customWidth="1"/>
    <col min="7698" max="7699" width="32.8833333333333" style="128" customWidth="1"/>
    <col min="7700" max="7700" width="20.4416666666667" style="128" customWidth="1"/>
    <col min="7701" max="7702" width="32.8833333333333" style="128" customWidth="1"/>
    <col min="7703" max="7703" width="40" style="128" customWidth="1"/>
    <col min="7704" max="7704" width="32.8833333333333" style="128" customWidth="1"/>
    <col min="7705" max="7705" width="16.8833333333333" style="128" customWidth="1"/>
    <col min="7706" max="7706" width="40" style="128" customWidth="1"/>
    <col min="7707" max="7707" width="31.1083333333333" style="128" customWidth="1"/>
    <col min="7708" max="7708" width="24" style="128" customWidth="1"/>
    <col min="7709" max="7709" width="18.6666666666667" style="128" customWidth="1"/>
    <col min="7710" max="7710" width="31.1083333333333" style="128" customWidth="1"/>
    <col min="7711" max="7711" width="22.2166666666667" style="128" customWidth="1"/>
    <col min="7712" max="7712" width="27.5583333333333" style="128" customWidth="1"/>
    <col min="7713" max="7713" width="31.1083333333333" style="128" customWidth="1"/>
    <col min="7714" max="7715" width="27.5583333333333" style="128" customWidth="1"/>
    <col min="7716" max="7716" width="24" style="128" customWidth="1"/>
    <col min="7717" max="7717" width="32.8833333333333" style="128" customWidth="1"/>
    <col min="7718" max="7718" width="29.3333333333333" style="128" customWidth="1"/>
    <col min="7719" max="7719" width="27.5583333333333" style="128" customWidth="1"/>
    <col min="7720" max="7720" width="24" style="128" customWidth="1"/>
    <col min="7721" max="7722" width="22.2166666666667" style="128" customWidth="1"/>
    <col min="7723" max="7723" width="24.8833333333333" style="128" customWidth="1"/>
    <col min="7724" max="7724" width="18.6666666666667" style="128" customWidth="1"/>
    <col min="7725" max="7725" width="31.1083333333333" style="128" customWidth="1"/>
    <col min="7726" max="7726" width="19.8833333333333" style="128" customWidth="1"/>
    <col min="7727" max="7727" width="27" style="128" customWidth="1"/>
    <col min="7728" max="7728" width="24.5583333333333" style="128" customWidth="1"/>
    <col min="7729" max="7936" width="8.10833333333333" style="128"/>
    <col min="7937" max="7937" width="35" style="128" customWidth="1"/>
    <col min="7938" max="7938" width="20.3333333333333" style="128" customWidth="1"/>
    <col min="7939" max="7939" width="15" style="128" customWidth="1"/>
    <col min="7940" max="7940" width="43.6666666666667" style="128" customWidth="1"/>
    <col min="7941" max="7941" width="18.5583333333333" style="128" customWidth="1"/>
    <col min="7942" max="7942" width="15.5583333333333" style="128" customWidth="1"/>
    <col min="7943" max="7945" width="8.10833333333333" style="128" customWidth="1"/>
    <col min="7946" max="7946" width="18.6666666666667" style="128" customWidth="1"/>
    <col min="7947" max="7947" width="20.4416666666667" style="128" customWidth="1"/>
    <col min="7948" max="7948" width="27.5583333333333" style="128" customWidth="1"/>
    <col min="7949" max="7949" width="18.6666666666667" style="128" customWidth="1"/>
    <col min="7950" max="7950" width="20.4416666666667" style="128" customWidth="1"/>
    <col min="7951" max="7951" width="25.775" style="128" customWidth="1"/>
    <col min="7952" max="7952" width="34.6666666666667" style="128" customWidth="1"/>
    <col min="7953" max="7953" width="18.6666666666667" style="128" customWidth="1"/>
    <col min="7954" max="7955" width="32.8833333333333" style="128" customWidth="1"/>
    <col min="7956" max="7956" width="20.4416666666667" style="128" customWidth="1"/>
    <col min="7957" max="7958" width="32.8833333333333" style="128" customWidth="1"/>
    <col min="7959" max="7959" width="40" style="128" customWidth="1"/>
    <col min="7960" max="7960" width="32.8833333333333" style="128" customWidth="1"/>
    <col min="7961" max="7961" width="16.8833333333333" style="128" customWidth="1"/>
    <col min="7962" max="7962" width="40" style="128" customWidth="1"/>
    <col min="7963" max="7963" width="31.1083333333333" style="128" customWidth="1"/>
    <col min="7964" max="7964" width="24" style="128" customWidth="1"/>
    <col min="7965" max="7965" width="18.6666666666667" style="128" customWidth="1"/>
    <col min="7966" max="7966" width="31.1083333333333" style="128" customWidth="1"/>
    <col min="7967" max="7967" width="22.2166666666667" style="128" customWidth="1"/>
    <col min="7968" max="7968" width="27.5583333333333" style="128" customWidth="1"/>
    <col min="7969" max="7969" width="31.1083333333333" style="128" customWidth="1"/>
    <col min="7970" max="7971" width="27.5583333333333" style="128" customWidth="1"/>
    <col min="7972" max="7972" width="24" style="128" customWidth="1"/>
    <col min="7973" max="7973" width="32.8833333333333" style="128" customWidth="1"/>
    <col min="7974" max="7974" width="29.3333333333333" style="128" customWidth="1"/>
    <col min="7975" max="7975" width="27.5583333333333" style="128" customWidth="1"/>
    <col min="7976" max="7976" width="24" style="128" customWidth="1"/>
    <col min="7977" max="7978" width="22.2166666666667" style="128" customWidth="1"/>
    <col min="7979" max="7979" width="24.8833333333333" style="128" customWidth="1"/>
    <col min="7980" max="7980" width="18.6666666666667" style="128" customWidth="1"/>
    <col min="7981" max="7981" width="31.1083333333333" style="128" customWidth="1"/>
    <col min="7982" max="7982" width="19.8833333333333" style="128" customWidth="1"/>
    <col min="7983" max="7983" width="27" style="128" customWidth="1"/>
    <col min="7984" max="7984" width="24.5583333333333" style="128" customWidth="1"/>
    <col min="7985" max="8192" width="8.10833333333333" style="128"/>
    <col min="8193" max="8193" width="35" style="128" customWidth="1"/>
    <col min="8194" max="8194" width="20.3333333333333" style="128" customWidth="1"/>
    <col min="8195" max="8195" width="15" style="128" customWidth="1"/>
    <col min="8196" max="8196" width="43.6666666666667" style="128" customWidth="1"/>
    <col min="8197" max="8197" width="18.5583333333333" style="128" customWidth="1"/>
    <col min="8198" max="8198" width="15.5583333333333" style="128" customWidth="1"/>
    <col min="8199" max="8201" width="8.10833333333333" style="128" customWidth="1"/>
    <col min="8202" max="8202" width="18.6666666666667" style="128" customWidth="1"/>
    <col min="8203" max="8203" width="20.4416666666667" style="128" customWidth="1"/>
    <col min="8204" max="8204" width="27.5583333333333" style="128" customWidth="1"/>
    <col min="8205" max="8205" width="18.6666666666667" style="128" customWidth="1"/>
    <col min="8206" max="8206" width="20.4416666666667" style="128" customWidth="1"/>
    <col min="8207" max="8207" width="25.775" style="128" customWidth="1"/>
    <col min="8208" max="8208" width="34.6666666666667" style="128" customWidth="1"/>
    <col min="8209" max="8209" width="18.6666666666667" style="128" customWidth="1"/>
    <col min="8210" max="8211" width="32.8833333333333" style="128" customWidth="1"/>
    <col min="8212" max="8212" width="20.4416666666667" style="128" customWidth="1"/>
    <col min="8213" max="8214" width="32.8833333333333" style="128" customWidth="1"/>
    <col min="8215" max="8215" width="40" style="128" customWidth="1"/>
    <col min="8216" max="8216" width="32.8833333333333" style="128" customWidth="1"/>
    <col min="8217" max="8217" width="16.8833333333333" style="128" customWidth="1"/>
    <col min="8218" max="8218" width="40" style="128" customWidth="1"/>
    <col min="8219" max="8219" width="31.1083333333333" style="128" customWidth="1"/>
    <col min="8220" max="8220" width="24" style="128" customWidth="1"/>
    <col min="8221" max="8221" width="18.6666666666667" style="128" customWidth="1"/>
    <col min="8222" max="8222" width="31.1083333333333" style="128" customWidth="1"/>
    <col min="8223" max="8223" width="22.2166666666667" style="128" customWidth="1"/>
    <col min="8224" max="8224" width="27.5583333333333" style="128" customWidth="1"/>
    <col min="8225" max="8225" width="31.1083333333333" style="128" customWidth="1"/>
    <col min="8226" max="8227" width="27.5583333333333" style="128" customWidth="1"/>
    <col min="8228" max="8228" width="24" style="128" customWidth="1"/>
    <col min="8229" max="8229" width="32.8833333333333" style="128" customWidth="1"/>
    <col min="8230" max="8230" width="29.3333333333333" style="128" customWidth="1"/>
    <col min="8231" max="8231" width="27.5583333333333" style="128" customWidth="1"/>
    <col min="8232" max="8232" width="24" style="128" customWidth="1"/>
    <col min="8233" max="8234" width="22.2166666666667" style="128" customWidth="1"/>
    <col min="8235" max="8235" width="24.8833333333333" style="128" customWidth="1"/>
    <col min="8236" max="8236" width="18.6666666666667" style="128" customWidth="1"/>
    <col min="8237" max="8237" width="31.1083333333333" style="128" customWidth="1"/>
    <col min="8238" max="8238" width="19.8833333333333" style="128" customWidth="1"/>
    <col min="8239" max="8239" width="27" style="128" customWidth="1"/>
    <col min="8240" max="8240" width="24.5583333333333" style="128" customWidth="1"/>
    <col min="8241" max="8448" width="8.10833333333333" style="128"/>
    <col min="8449" max="8449" width="35" style="128" customWidth="1"/>
    <col min="8450" max="8450" width="20.3333333333333" style="128" customWidth="1"/>
    <col min="8451" max="8451" width="15" style="128" customWidth="1"/>
    <col min="8452" max="8452" width="43.6666666666667" style="128" customWidth="1"/>
    <col min="8453" max="8453" width="18.5583333333333" style="128" customWidth="1"/>
    <col min="8454" max="8454" width="15.5583333333333" style="128" customWidth="1"/>
    <col min="8455" max="8457" width="8.10833333333333" style="128" customWidth="1"/>
    <col min="8458" max="8458" width="18.6666666666667" style="128" customWidth="1"/>
    <col min="8459" max="8459" width="20.4416666666667" style="128" customWidth="1"/>
    <col min="8460" max="8460" width="27.5583333333333" style="128" customWidth="1"/>
    <col min="8461" max="8461" width="18.6666666666667" style="128" customWidth="1"/>
    <col min="8462" max="8462" width="20.4416666666667" style="128" customWidth="1"/>
    <col min="8463" max="8463" width="25.775" style="128" customWidth="1"/>
    <col min="8464" max="8464" width="34.6666666666667" style="128" customWidth="1"/>
    <col min="8465" max="8465" width="18.6666666666667" style="128" customWidth="1"/>
    <col min="8466" max="8467" width="32.8833333333333" style="128" customWidth="1"/>
    <col min="8468" max="8468" width="20.4416666666667" style="128" customWidth="1"/>
    <col min="8469" max="8470" width="32.8833333333333" style="128" customWidth="1"/>
    <col min="8471" max="8471" width="40" style="128" customWidth="1"/>
    <col min="8472" max="8472" width="32.8833333333333" style="128" customWidth="1"/>
    <col min="8473" max="8473" width="16.8833333333333" style="128" customWidth="1"/>
    <col min="8474" max="8474" width="40" style="128" customWidth="1"/>
    <col min="8475" max="8475" width="31.1083333333333" style="128" customWidth="1"/>
    <col min="8476" max="8476" width="24" style="128" customWidth="1"/>
    <col min="8477" max="8477" width="18.6666666666667" style="128" customWidth="1"/>
    <col min="8478" max="8478" width="31.1083333333333" style="128" customWidth="1"/>
    <col min="8479" max="8479" width="22.2166666666667" style="128" customWidth="1"/>
    <col min="8480" max="8480" width="27.5583333333333" style="128" customWidth="1"/>
    <col min="8481" max="8481" width="31.1083333333333" style="128" customWidth="1"/>
    <col min="8482" max="8483" width="27.5583333333333" style="128" customWidth="1"/>
    <col min="8484" max="8484" width="24" style="128" customWidth="1"/>
    <col min="8485" max="8485" width="32.8833333333333" style="128" customWidth="1"/>
    <col min="8486" max="8486" width="29.3333333333333" style="128" customWidth="1"/>
    <col min="8487" max="8487" width="27.5583333333333" style="128" customWidth="1"/>
    <col min="8488" max="8488" width="24" style="128" customWidth="1"/>
    <col min="8489" max="8490" width="22.2166666666667" style="128" customWidth="1"/>
    <col min="8491" max="8491" width="24.8833333333333" style="128" customWidth="1"/>
    <col min="8492" max="8492" width="18.6666666666667" style="128" customWidth="1"/>
    <col min="8493" max="8493" width="31.1083333333333" style="128" customWidth="1"/>
    <col min="8494" max="8494" width="19.8833333333333" style="128" customWidth="1"/>
    <col min="8495" max="8495" width="27" style="128" customWidth="1"/>
    <col min="8496" max="8496" width="24.5583333333333" style="128" customWidth="1"/>
    <col min="8497" max="8704" width="8.10833333333333" style="128"/>
    <col min="8705" max="8705" width="35" style="128" customWidth="1"/>
    <col min="8706" max="8706" width="20.3333333333333" style="128" customWidth="1"/>
    <col min="8707" max="8707" width="15" style="128" customWidth="1"/>
    <col min="8708" max="8708" width="43.6666666666667" style="128" customWidth="1"/>
    <col min="8709" max="8709" width="18.5583333333333" style="128" customWidth="1"/>
    <col min="8710" max="8710" width="15.5583333333333" style="128" customWidth="1"/>
    <col min="8711" max="8713" width="8.10833333333333" style="128" customWidth="1"/>
    <col min="8714" max="8714" width="18.6666666666667" style="128" customWidth="1"/>
    <col min="8715" max="8715" width="20.4416666666667" style="128" customWidth="1"/>
    <col min="8716" max="8716" width="27.5583333333333" style="128" customWidth="1"/>
    <col min="8717" max="8717" width="18.6666666666667" style="128" customWidth="1"/>
    <col min="8718" max="8718" width="20.4416666666667" style="128" customWidth="1"/>
    <col min="8719" max="8719" width="25.775" style="128" customWidth="1"/>
    <col min="8720" max="8720" width="34.6666666666667" style="128" customWidth="1"/>
    <col min="8721" max="8721" width="18.6666666666667" style="128" customWidth="1"/>
    <col min="8722" max="8723" width="32.8833333333333" style="128" customWidth="1"/>
    <col min="8724" max="8724" width="20.4416666666667" style="128" customWidth="1"/>
    <col min="8725" max="8726" width="32.8833333333333" style="128" customWidth="1"/>
    <col min="8727" max="8727" width="40" style="128" customWidth="1"/>
    <col min="8728" max="8728" width="32.8833333333333" style="128" customWidth="1"/>
    <col min="8729" max="8729" width="16.8833333333333" style="128" customWidth="1"/>
    <col min="8730" max="8730" width="40" style="128" customWidth="1"/>
    <col min="8731" max="8731" width="31.1083333333333" style="128" customWidth="1"/>
    <col min="8732" max="8732" width="24" style="128" customWidth="1"/>
    <col min="8733" max="8733" width="18.6666666666667" style="128" customWidth="1"/>
    <col min="8734" max="8734" width="31.1083333333333" style="128" customWidth="1"/>
    <col min="8735" max="8735" width="22.2166666666667" style="128" customWidth="1"/>
    <col min="8736" max="8736" width="27.5583333333333" style="128" customWidth="1"/>
    <col min="8737" max="8737" width="31.1083333333333" style="128" customWidth="1"/>
    <col min="8738" max="8739" width="27.5583333333333" style="128" customWidth="1"/>
    <col min="8740" max="8740" width="24" style="128" customWidth="1"/>
    <col min="8741" max="8741" width="32.8833333333333" style="128" customWidth="1"/>
    <col min="8742" max="8742" width="29.3333333333333" style="128" customWidth="1"/>
    <col min="8743" max="8743" width="27.5583333333333" style="128" customWidth="1"/>
    <col min="8744" max="8744" width="24" style="128" customWidth="1"/>
    <col min="8745" max="8746" width="22.2166666666667" style="128" customWidth="1"/>
    <col min="8747" max="8747" width="24.8833333333333" style="128" customWidth="1"/>
    <col min="8748" max="8748" width="18.6666666666667" style="128" customWidth="1"/>
    <col min="8749" max="8749" width="31.1083333333333" style="128" customWidth="1"/>
    <col min="8750" max="8750" width="19.8833333333333" style="128" customWidth="1"/>
    <col min="8751" max="8751" width="27" style="128" customWidth="1"/>
    <col min="8752" max="8752" width="24.5583333333333" style="128" customWidth="1"/>
    <col min="8753" max="8960" width="8.10833333333333" style="128"/>
    <col min="8961" max="8961" width="35" style="128" customWidth="1"/>
    <col min="8962" max="8962" width="20.3333333333333" style="128" customWidth="1"/>
    <col min="8963" max="8963" width="15" style="128" customWidth="1"/>
    <col min="8964" max="8964" width="43.6666666666667" style="128" customWidth="1"/>
    <col min="8965" max="8965" width="18.5583333333333" style="128" customWidth="1"/>
    <col min="8966" max="8966" width="15.5583333333333" style="128" customWidth="1"/>
    <col min="8967" max="8969" width="8.10833333333333" style="128" customWidth="1"/>
    <col min="8970" max="8970" width="18.6666666666667" style="128" customWidth="1"/>
    <col min="8971" max="8971" width="20.4416666666667" style="128" customWidth="1"/>
    <col min="8972" max="8972" width="27.5583333333333" style="128" customWidth="1"/>
    <col min="8973" max="8973" width="18.6666666666667" style="128" customWidth="1"/>
    <col min="8974" max="8974" width="20.4416666666667" style="128" customWidth="1"/>
    <col min="8975" max="8975" width="25.775" style="128" customWidth="1"/>
    <col min="8976" max="8976" width="34.6666666666667" style="128" customWidth="1"/>
    <col min="8977" max="8977" width="18.6666666666667" style="128" customWidth="1"/>
    <col min="8978" max="8979" width="32.8833333333333" style="128" customWidth="1"/>
    <col min="8980" max="8980" width="20.4416666666667" style="128" customWidth="1"/>
    <col min="8981" max="8982" width="32.8833333333333" style="128" customWidth="1"/>
    <col min="8983" max="8983" width="40" style="128" customWidth="1"/>
    <col min="8984" max="8984" width="32.8833333333333" style="128" customWidth="1"/>
    <col min="8985" max="8985" width="16.8833333333333" style="128" customWidth="1"/>
    <col min="8986" max="8986" width="40" style="128" customWidth="1"/>
    <col min="8987" max="8987" width="31.1083333333333" style="128" customWidth="1"/>
    <col min="8988" max="8988" width="24" style="128" customWidth="1"/>
    <col min="8989" max="8989" width="18.6666666666667" style="128" customWidth="1"/>
    <col min="8990" max="8990" width="31.1083333333333" style="128" customWidth="1"/>
    <col min="8991" max="8991" width="22.2166666666667" style="128" customWidth="1"/>
    <col min="8992" max="8992" width="27.5583333333333" style="128" customWidth="1"/>
    <col min="8993" max="8993" width="31.1083333333333" style="128" customWidth="1"/>
    <col min="8994" max="8995" width="27.5583333333333" style="128" customWidth="1"/>
    <col min="8996" max="8996" width="24" style="128" customWidth="1"/>
    <col min="8997" max="8997" width="32.8833333333333" style="128" customWidth="1"/>
    <col min="8998" max="8998" width="29.3333333333333" style="128" customWidth="1"/>
    <col min="8999" max="8999" width="27.5583333333333" style="128" customWidth="1"/>
    <col min="9000" max="9000" width="24" style="128" customWidth="1"/>
    <col min="9001" max="9002" width="22.2166666666667" style="128" customWidth="1"/>
    <col min="9003" max="9003" width="24.8833333333333" style="128" customWidth="1"/>
    <col min="9004" max="9004" width="18.6666666666667" style="128" customWidth="1"/>
    <col min="9005" max="9005" width="31.1083333333333" style="128" customWidth="1"/>
    <col min="9006" max="9006" width="19.8833333333333" style="128" customWidth="1"/>
    <col min="9007" max="9007" width="27" style="128" customWidth="1"/>
    <col min="9008" max="9008" width="24.5583333333333" style="128" customWidth="1"/>
    <col min="9009" max="9216" width="8.10833333333333" style="128"/>
    <col min="9217" max="9217" width="35" style="128" customWidth="1"/>
    <col min="9218" max="9218" width="20.3333333333333" style="128" customWidth="1"/>
    <col min="9219" max="9219" width="15" style="128" customWidth="1"/>
    <col min="9220" max="9220" width="43.6666666666667" style="128" customWidth="1"/>
    <col min="9221" max="9221" width="18.5583333333333" style="128" customWidth="1"/>
    <col min="9222" max="9222" width="15.5583333333333" style="128" customWidth="1"/>
    <col min="9223" max="9225" width="8.10833333333333" style="128" customWidth="1"/>
    <col min="9226" max="9226" width="18.6666666666667" style="128" customWidth="1"/>
    <col min="9227" max="9227" width="20.4416666666667" style="128" customWidth="1"/>
    <col min="9228" max="9228" width="27.5583333333333" style="128" customWidth="1"/>
    <col min="9229" max="9229" width="18.6666666666667" style="128" customWidth="1"/>
    <col min="9230" max="9230" width="20.4416666666667" style="128" customWidth="1"/>
    <col min="9231" max="9231" width="25.775" style="128" customWidth="1"/>
    <col min="9232" max="9232" width="34.6666666666667" style="128" customWidth="1"/>
    <col min="9233" max="9233" width="18.6666666666667" style="128" customWidth="1"/>
    <col min="9234" max="9235" width="32.8833333333333" style="128" customWidth="1"/>
    <col min="9236" max="9236" width="20.4416666666667" style="128" customWidth="1"/>
    <col min="9237" max="9238" width="32.8833333333333" style="128" customWidth="1"/>
    <col min="9239" max="9239" width="40" style="128" customWidth="1"/>
    <col min="9240" max="9240" width="32.8833333333333" style="128" customWidth="1"/>
    <col min="9241" max="9241" width="16.8833333333333" style="128" customWidth="1"/>
    <col min="9242" max="9242" width="40" style="128" customWidth="1"/>
    <col min="9243" max="9243" width="31.1083333333333" style="128" customWidth="1"/>
    <col min="9244" max="9244" width="24" style="128" customWidth="1"/>
    <col min="9245" max="9245" width="18.6666666666667" style="128" customWidth="1"/>
    <col min="9246" max="9246" width="31.1083333333333" style="128" customWidth="1"/>
    <col min="9247" max="9247" width="22.2166666666667" style="128" customWidth="1"/>
    <col min="9248" max="9248" width="27.5583333333333" style="128" customWidth="1"/>
    <col min="9249" max="9249" width="31.1083333333333" style="128" customWidth="1"/>
    <col min="9250" max="9251" width="27.5583333333333" style="128" customWidth="1"/>
    <col min="9252" max="9252" width="24" style="128" customWidth="1"/>
    <col min="9253" max="9253" width="32.8833333333333" style="128" customWidth="1"/>
    <col min="9254" max="9254" width="29.3333333333333" style="128" customWidth="1"/>
    <col min="9255" max="9255" width="27.5583333333333" style="128" customWidth="1"/>
    <col min="9256" max="9256" width="24" style="128" customWidth="1"/>
    <col min="9257" max="9258" width="22.2166666666667" style="128" customWidth="1"/>
    <col min="9259" max="9259" width="24.8833333333333" style="128" customWidth="1"/>
    <col min="9260" max="9260" width="18.6666666666667" style="128" customWidth="1"/>
    <col min="9261" max="9261" width="31.1083333333333" style="128" customWidth="1"/>
    <col min="9262" max="9262" width="19.8833333333333" style="128" customWidth="1"/>
    <col min="9263" max="9263" width="27" style="128" customWidth="1"/>
    <col min="9264" max="9264" width="24.5583333333333" style="128" customWidth="1"/>
    <col min="9265" max="9472" width="8.10833333333333" style="128"/>
    <col min="9473" max="9473" width="35" style="128" customWidth="1"/>
    <col min="9474" max="9474" width="20.3333333333333" style="128" customWidth="1"/>
    <col min="9475" max="9475" width="15" style="128" customWidth="1"/>
    <col min="9476" max="9476" width="43.6666666666667" style="128" customWidth="1"/>
    <col min="9477" max="9477" width="18.5583333333333" style="128" customWidth="1"/>
    <col min="9478" max="9478" width="15.5583333333333" style="128" customWidth="1"/>
    <col min="9479" max="9481" width="8.10833333333333" style="128" customWidth="1"/>
    <col min="9482" max="9482" width="18.6666666666667" style="128" customWidth="1"/>
    <col min="9483" max="9483" width="20.4416666666667" style="128" customWidth="1"/>
    <col min="9484" max="9484" width="27.5583333333333" style="128" customWidth="1"/>
    <col min="9485" max="9485" width="18.6666666666667" style="128" customWidth="1"/>
    <col min="9486" max="9486" width="20.4416666666667" style="128" customWidth="1"/>
    <col min="9487" max="9487" width="25.775" style="128" customWidth="1"/>
    <col min="9488" max="9488" width="34.6666666666667" style="128" customWidth="1"/>
    <col min="9489" max="9489" width="18.6666666666667" style="128" customWidth="1"/>
    <col min="9490" max="9491" width="32.8833333333333" style="128" customWidth="1"/>
    <col min="9492" max="9492" width="20.4416666666667" style="128" customWidth="1"/>
    <col min="9493" max="9494" width="32.8833333333333" style="128" customWidth="1"/>
    <col min="9495" max="9495" width="40" style="128" customWidth="1"/>
    <col min="9496" max="9496" width="32.8833333333333" style="128" customWidth="1"/>
    <col min="9497" max="9497" width="16.8833333333333" style="128" customWidth="1"/>
    <col min="9498" max="9498" width="40" style="128" customWidth="1"/>
    <col min="9499" max="9499" width="31.1083333333333" style="128" customWidth="1"/>
    <col min="9500" max="9500" width="24" style="128" customWidth="1"/>
    <col min="9501" max="9501" width="18.6666666666667" style="128" customWidth="1"/>
    <col min="9502" max="9502" width="31.1083333333333" style="128" customWidth="1"/>
    <col min="9503" max="9503" width="22.2166666666667" style="128" customWidth="1"/>
    <col min="9504" max="9504" width="27.5583333333333" style="128" customWidth="1"/>
    <col min="9505" max="9505" width="31.1083333333333" style="128" customWidth="1"/>
    <col min="9506" max="9507" width="27.5583333333333" style="128" customWidth="1"/>
    <col min="9508" max="9508" width="24" style="128" customWidth="1"/>
    <col min="9509" max="9509" width="32.8833333333333" style="128" customWidth="1"/>
    <col min="9510" max="9510" width="29.3333333333333" style="128" customWidth="1"/>
    <col min="9511" max="9511" width="27.5583333333333" style="128" customWidth="1"/>
    <col min="9512" max="9512" width="24" style="128" customWidth="1"/>
    <col min="9513" max="9514" width="22.2166666666667" style="128" customWidth="1"/>
    <col min="9515" max="9515" width="24.8833333333333" style="128" customWidth="1"/>
    <col min="9516" max="9516" width="18.6666666666667" style="128" customWidth="1"/>
    <col min="9517" max="9517" width="31.1083333333333" style="128" customWidth="1"/>
    <col min="9518" max="9518" width="19.8833333333333" style="128" customWidth="1"/>
    <col min="9519" max="9519" width="27" style="128" customWidth="1"/>
    <col min="9520" max="9520" width="24.5583333333333" style="128" customWidth="1"/>
    <col min="9521" max="9728" width="8.10833333333333" style="128"/>
    <col min="9729" max="9729" width="35" style="128" customWidth="1"/>
    <col min="9730" max="9730" width="20.3333333333333" style="128" customWidth="1"/>
    <col min="9731" max="9731" width="15" style="128" customWidth="1"/>
    <col min="9732" max="9732" width="43.6666666666667" style="128" customWidth="1"/>
    <col min="9733" max="9733" width="18.5583333333333" style="128" customWidth="1"/>
    <col min="9734" max="9734" width="15.5583333333333" style="128" customWidth="1"/>
    <col min="9735" max="9737" width="8.10833333333333" style="128" customWidth="1"/>
    <col min="9738" max="9738" width="18.6666666666667" style="128" customWidth="1"/>
    <col min="9739" max="9739" width="20.4416666666667" style="128" customWidth="1"/>
    <col min="9740" max="9740" width="27.5583333333333" style="128" customWidth="1"/>
    <col min="9741" max="9741" width="18.6666666666667" style="128" customWidth="1"/>
    <col min="9742" max="9742" width="20.4416666666667" style="128" customWidth="1"/>
    <col min="9743" max="9743" width="25.775" style="128" customWidth="1"/>
    <col min="9744" max="9744" width="34.6666666666667" style="128" customWidth="1"/>
    <col min="9745" max="9745" width="18.6666666666667" style="128" customWidth="1"/>
    <col min="9746" max="9747" width="32.8833333333333" style="128" customWidth="1"/>
    <col min="9748" max="9748" width="20.4416666666667" style="128" customWidth="1"/>
    <col min="9749" max="9750" width="32.8833333333333" style="128" customWidth="1"/>
    <col min="9751" max="9751" width="40" style="128" customWidth="1"/>
    <col min="9752" max="9752" width="32.8833333333333" style="128" customWidth="1"/>
    <col min="9753" max="9753" width="16.8833333333333" style="128" customWidth="1"/>
    <col min="9754" max="9754" width="40" style="128" customWidth="1"/>
    <col min="9755" max="9755" width="31.1083333333333" style="128" customWidth="1"/>
    <col min="9756" max="9756" width="24" style="128" customWidth="1"/>
    <col min="9757" max="9757" width="18.6666666666667" style="128" customWidth="1"/>
    <col min="9758" max="9758" width="31.1083333333333" style="128" customWidth="1"/>
    <col min="9759" max="9759" width="22.2166666666667" style="128" customWidth="1"/>
    <col min="9760" max="9760" width="27.5583333333333" style="128" customWidth="1"/>
    <col min="9761" max="9761" width="31.1083333333333" style="128" customWidth="1"/>
    <col min="9762" max="9763" width="27.5583333333333" style="128" customWidth="1"/>
    <col min="9764" max="9764" width="24" style="128" customWidth="1"/>
    <col min="9765" max="9765" width="32.8833333333333" style="128" customWidth="1"/>
    <col min="9766" max="9766" width="29.3333333333333" style="128" customWidth="1"/>
    <col min="9767" max="9767" width="27.5583333333333" style="128" customWidth="1"/>
    <col min="9768" max="9768" width="24" style="128" customWidth="1"/>
    <col min="9769" max="9770" width="22.2166666666667" style="128" customWidth="1"/>
    <col min="9771" max="9771" width="24.8833333333333" style="128" customWidth="1"/>
    <col min="9772" max="9772" width="18.6666666666667" style="128" customWidth="1"/>
    <col min="9773" max="9773" width="31.1083333333333" style="128" customWidth="1"/>
    <col min="9774" max="9774" width="19.8833333333333" style="128" customWidth="1"/>
    <col min="9775" max="9775" width="27" style="128" customWidth="1"/>
    <col min="9776" max="9776" width="24.5583333333333" style="128" customWidth="1"/>
    <col min="9777" max="9984" width="8.10833333333333" style="128"/>
    <col min="9985" max="9985" width="35" style="128" customWidth="1"/>
    <col min="9986" max="9986" width="20.3333333333333" style="128" customWidth="1"/>
    <col min="9987" max="9987" width="15" style="128" customWidth="1"/>
    <col min="9988" max="9988" width="43.6666666666667" style="128" customWidth="1"/>
    <col min="9989" max="9989" width="18.5583333333333" style="128" customWidth="1"/>
    <col min="9990" max="9990" width="15.5583333333333" style="128" customWidth="1"/>
    <col min="9991" max="9993" width="8.10833333333333" style="128" customWidth="1"/>
    <col min="9994" max="9994" width="18.6666666666667" style="128" customWidth="1"/>
    <col min="9995" max="9995" width="20.4416666666667" style="128" customWidth="1"/>
    <col min="9996" max="9996" width="27.5583333333333" style="128" customWidth="1"/>
    <col min="9997" max="9997" width="18.6666666666667" style="128" customWidth="1"/>
    <col min="9998" max="9998" width="20.4416666666667" style="128" customWidth="1"/>
    <col min="9999" max="9999" width="25.775" style="128" customWidth="1"/>
    <col min="10000" max="10000" width="34.6666666666667" style="128" customWidth="1"/>
    <col min="10001" max="10001" width="18.6666666666667" style="128" customWidth="1"/>
    <col min="10002" max="10003" width="32.8833333333333" style="128" customWidth="1"/>
    <col min="10004" max="10004" width="20.4416666666667" style="128" customWidth="1"/>
    <col min="10005" max="10006" width="32.8833333333333" style="128" customWidth="1"/>
    <col min="10007" max="10007" width="40" style="128" customWidth="1"/>
    <col min="10008" max="10008" width="32.8833333333333" style="128" customWidth="1"/>
    <col min="10009" max="10009" width="16.8833333333333" style="128" customWidth="1"/>
    <col min="10010" max="10010" width="40" style="128" customWidth="1"/>
    <col min="10011" max="10011" width="31.1083333333333" style="128" customWidth="1"/>
    <col min="10012" max="10012" width="24" style="128" customWidth="1"/>
    <col min="10013" max="10013" width="18.6666666666667" style="128" customWidth="1"/>
    <col min="10014" max="10014" width="31.1083333333333" style="128" customWidth="1"/>
    <col min="10015" max="10015" width="22.2166666666667" style="128" customWidth="1"/>
    <col min="10016" max="10016" width="27.5583333333333" style="128" customWidth="1"/>
    <col min="10017" max="10017" width="31.1083333333333" style="128" customWidth="1"/>
    <col min="10018" max="10019" width="27.5583333333333" style="128" customWidth="1"/>
    <col min="10020" max="10020" width="24" style="128" customWidth="1"/>
    <col min="10021" max="10021" width="32.8833333333333" style="128" customWidth="1"/>
    <col min="10022" max="10022" width="29.3333333333333" style="128" customWidth="1"/>
    <col min="10023" max="10023" width="27.5583333333333" style="128" customWidth="1"/>
    <col min="10024" max="10024" width="24" style="128" customWidth="1"/>
    <col min="10025" max="10026" width="22.2166666666667" style="128" customWidth="1"/>
    <col min="10027" max="10027" width="24.8833333333333" style="128" customWidth="1"/>
    <col min="10028" max="10028" width="18.6666666666667" style="128" customWidth="1"/>
    <col min="10029" max="10029" width="31.1083333333333" style="128" customWidth="1"/>
    <col min="10030" max="10030" width="19.8833333333333" style="128" customWidth="1"/>
    <col min="10031" max="10031" width="27" style="128" customWidth="1"/>
    <col min="10032" max="10032" width="24.5583333333333" style="128" customWidth="1"/>
    <col min="10033" max="10240" width="8.10833333333333" style="128"/>
    <col min="10241" max="10241" width="35" style="128" customWidth="1"/>
    <col min="10242" max="10242" width="20.3333333333333" style="128" customWidth="1"/>
    <col min="10243" max="10243" width="15" style="128" customWidth="1"/>
    <col min="10244" max="10244" width="43.6666666666667" style="128" customWidth="1"/>
    <col min="10245" max="10245" width="18.5583333333333" style="128" customWidth="1"/>
    <col min="10246" max="10246" width="15.5583333333333" style="128" customWidth="1"/>
    <col min="10247" max="10249" width="8.10833333333333" style="128" customWidth="1"/>
    <col min="10250" max="10250" width="18.6666666666667" style="128" customWidth="1"/>
    <col min="10251" max="10251" width="20.4416666666667" style="128" customWidth="1"/>
    <col min="10252" max="10252" width="27.5583333333333" style="128" customWidth="1"/>
    <col min="10253" max="10253" width="18.6666666666667" style="128" customWidth="1"/>
    <col min="10254" max="10254" width="20.4416666666667" style="128" customWidth="1"/>
    <col min="10255" max="10255" width="25.775" style="128" customWidth="1"/>
    <col min="10256" max="10256" width="34.6666666666667" style="128" customWidth="1"/>
    <col min="10257" max="10257" width="18.6666666666667" style="128" customWidth="1"/>
    <col min="10258" max="10259" width="32.8833333333333" style="128" customWidth="1"/>
    <col min="10260" max="10260" width="20.4416666666667" style="128" customWidth="1"/>
    <col min="10261" max="10262" width="32.8833333333333" style="128" customWidth="1"/>
    <col min="10263" max="10263" width="40" style="128" customWidth="1"/>
    <col min="10264" max="10264" width="32.8833333333333" style="128" customWidth="1"/>
    <col min="10265" max="10265" width="16.8833333333333" style="128" customWidth="1"/>
    <col min="10266" max="10266" width="40" style="128" customWidth="1"/>
    <col min="10267" max="10267" width="31.1083333333333" style="128" customWidth="1"/>
    <col min="10268" max="10268" width="24" style="128" customWidth="1"/>
    <col min="10269" max="10269" width="18.6666666666667" style="128" customWidth="1"/>
    <col min="10270" max="10270" width="31.1083333333333" style="128" customWidth="1"/>
    <col min="10271" max="10271" width="22.2166666666667" style="128" customWidth="1"/>
    <col min="10272" max="10272" width="27.5583333333333" style="128" customWidth="1"/>
    <col min="10273" max="10273" width="31.1083333333333" style="128" customWidth="1"/>
    <col min="10274" max="10275" width="27.5583333333333" style="128" customWidth="1"/>
    <col min="10276" max="10276" width="24" style="128" customWidth="1"/>
    <col min="10277" max="10277" width="32.8833333333333" style="128" customWidth="1"/>
    <col min="10278" max="10278" width="29.3333333333333" style="128" customWidth="1"/>
    <col min="10279" max="10279" width="27.5583333333333" style="128" customWidth="1"/>
    <col min="10280" max="10280" width="24" style="128" customWidth="1"/>
    <col min="10281" max="10282" width="22.2166666666667" style="128" customWidth="1"/>
    <col min="10283" max="10283" width="24.8833333333333" style="128" customWidth="1"/>
    <col min="10284" max="10284" width="18.6666666666667" style="128" customWidth="1"/>
    <col min="10285" max="10285" width="31.1083333333333" style="128" customWidth="1"/>
    <col min="10286" max="10286" width="19.8833333333333" style="128" customWidth="1"/>
    <col min="10287" max="10287" width="27" style="128" customWidth="1"/>
    <col min="10288" max="10288" width="24.5583333333333" style="128" customWidth="1"/>
    <col min="10289" max="10496" width="8.10833333333333" style="128"/>
    <col min="10497" max="10497" width="35" style="128" customWidth="1"/>
    <col min="10498" max="10498" width="20.3333333333333" style="128" customWidth="1"/>
    <col min="10499" max="10499" width="15" style="128" customWidth="1"/>
    <col min="10500" max="10500" width="43.6666666666667" style="128" customWidth="1"/>
    <col min="10501" max="10501" width="18.5583333333333" style="128" customWidth="1"/>
    <col min="10502" max="10502" width="15.5583333333333" style="128" customWidth="1"/>
    <col min="10503" max="10505" width="8.10833333333333" style="128" customWidth="1"/>
    <col min="10506" max="10506" width="18.6666666666667" style="128" customWidth="1"/>
    <col min="10507" max="10507" width="20.4416666666667" style="128" customWidth="1"/>
    <col min="10508" max="10508" width="27.5583333333333" style="128" customWidth="1"/>
    <col min="10509" max="10509" width="18.6666666666667" style="128" customWidth="1"/>
    <col min="10510" max="10510" width="20.4416666666667" style="128" customWidth="1"/>
    <col min="10511" max="10511" width="25.775" style="128" customWidth="1"/>
    <col min="10512" max="10512" width="34.6666666666667" style="128" customWidth="1"/>
    <col min="10513" max="10513" width="18.6666666666667" style="128" customWidth="1"/>
    <col min="10514" max="10515" width="32.8833333333333" style="128" customWidth="1"/>
    <col min="10516" max="10516" width="20.4416666666667" style="128" customWidth="1"/>
    <col min="10517" max="10518" width="32.8833333333333" style="128" customWidth="1"/>
    <col min="10519" max="10519" width="40" style="128" customWidth="1"/>
    <col min="10520" max="10520" width="32.8833333333333" style="128" customWidth="1"/>
    <col min="10521" max="10521" width="16.8833333333333" style="128" customWidth="1"/>
    <col min="10522" max="10522" width="40" style="128" customWidth="1"/>
    <col min="10523" max="10523" width="31.1083333333333" style="128" customWidth="1"/>
    <col min="10524" max="10524" width="24" style="128" customWidth="1"/>
    <col min="10525" max="10525" width="18.6666666666667" style="128" customWidth="1"/>
    <col min="10526" max="10526" width="31.1083333333333" style="128" customWidth="1"/>
    <col min="10527" max="10527" width="22.2166666666667" style="128" customWidth="1"/>
    <col min="10528" max="10528" width="27.5583333333333" style="128" customWidth="1"/>
    <col min="10529" max="10529" width="31.1083333333333" style="128" customWidth="1"/>
    <col min="10530" max="10531" width="27.5583333333333" style="128" customWidth="1"/>
    <col min="10532" max="10532" width="24" style="128" customWidth="1"/>
    <col min="10533" max="10533" width="32.8833333333333" style="128" customWidth="1"/>
    <col min="10534" max="10534" width="29.3333333333333" style="128" customWidth="1"/>
    <col min="10535" max="10535" width="27.5583333333333" style="128" customWidth="1"/>
    <col min="10536" max="10536" width="24" style="128" customWidth="1"/>
    <col min="10537" max="10538" width="22.2166666666667" style="128" customWidth="1"/>
    <col min="10539" max="10539" width="24.8833333333333" style="128" customWidth="1"/>
    <col min="10540" max="10540" width="18.6666666666667" style="128" customWidth="1"/>
    <col min="10541" max="10541" width="31.1083333333333" style="128" customWidth="1"/>
    <col min="10542" max="10542" width="19.8833333333333" style="128" customWidth="1"/>
    <col min="10543" max="10543" width="27" style="128" customWidth="1"/>
    <col min="10544" max="10544" width="24.5583333333333" style="128" customWidth="1"/>
    <col min="10545" max="10752" width="8.10833333333333" style="128"/>
    <col min="10753" max="10753" width="35" style="128" customWidth="1"/>
    <col min="10754" max="10754" width="20.3333333333333" style="128" customWidth="1"/>
    <col min="10755" max="10755" width="15" style="128" customWidth="1"/>
    <col min="10756" max="10756" width="43.6666666666667" style="128" customWidth="1"/>
    <col min="10757" max="10757" width="18.5583333333333" style="128" customWidth="1"/>
    <col min="10758" max="10758" width="15.5583333333333" style="128" customWidth="1"/>
    <col min="10759" max="10761" width="8.10833333333333" style="128" customWidth="1"/>
    <col min="10762" max="10762" width="18.6666666666667" style="128" customWidth="1"/>
    <col min="10763" max="10763" width="20.4416666666667" style="128" customWidth="1"/>
    <col min="10764" max="10764" width="27.5583333333333" style="128" customWidth="1"/>
    <col min="10765" max="10765" width="18.6666666666667" style="128" customWidth="1"/>
    <col min="10766" max="10766" width="20.4416666666667" style="128" customWidth="1"/>
    <col min="10767" max="10767" width="25.775" style="128" customWidth="1"/>
    <col min="10768" max="10768" width="34.6666666666667" style="128" customWidth="1"/>
    <col min="10769" max="10769" width="18.6666666666667" style="128" customWidth="1"/>
    <col min="10770" max="10771" width="32.8833333333333" style="128" customWidth="1"/>
    <col min="10772" max="10772" width="20.4416666666667" style="128" customWidth="1"/>
    <col min="10773" max="10774" width="32.8833333333333" style="128" customWidth="1"/>
    <col min="10775" max="10775" width="40" style="128" customWidth="1"/>
    <col min="10776" max="10776" width="32.8833333333333" style="128" customWidth="1"/>
    <col min="10777" max="10777" width="16.8833333333333" style="128" customWidth="1"/>
    <col min="10778" max="10778" width="40" style="128" customWidth="1"/>
    <col min="10779" max="10779" width="31.1083333333333" style="128" customWidth="1"/>
    <col min="10780" max="10780" width="24" style="128" customWidth="1"/>
    <col min="10781" max="10781" width="18.6666666666667" style="128" customWidth="1"/>
    <col min="10782" max="10782" width="31.1083333333333" style="128" customWidth="1"/>
    <col min="10783" max="10783" width="22.2166666666667" style="128" customWidth="1"/>
    <col min="10784" max="10784" width="27.5583333333333" style="128" customWidth="1"/>
    <col min="10785" max="10785" width="31.1083333333333" style="128" customWidth="1"/>
    <col min="10786" max="10787" width="27.5583333333333" style="128" customWidth="1"/>
    <col min="10788" max="10788" width="24" style="128" customWidth="1"/>
    <col min="10789" max="10789" width="32.8833333333333" style="128" customWidth="1"/>
    <col min="10790" max="10790" width="29.3333333333333" style="128" customWidth="1"/>
    <col min="10791" max="10791" width="27.5583333333333" style="128" customWidth="1"/>
    <col min="10792" max="10792" width="24" style="128" customWidth="1"/>
    <col min="10793" max="10794" width="22.2166666666667" style="128" customWidth="1"/>
    <col min="10795" max="10795" width="24.8833333333333" style="128" customWidth="1"/>
    <col min="10796" max="10796" width="18.6666666666667" style="128" customWidth="1"/>
    <col min="10797" max="10797" width="31.1083333333333" style="128" customWidth="1"/>
    <col min="10798" max="10798" width="19.8833333333333" style="128" customWidth="1"/>
    <col min="10799" max="10799" width="27" style="128" customWidth="1"/>
    <col min="10800" max="10800" width="24.5583333333333" style="128" customWidth="1"/>
    <col min="10801" max="11008" width="8.10833333333333" style="128"/>
    <col min="11009" max="11009" width="35" style="128" customWidth="1"/>
    <col min="11010" max="11010" width="20.3333333333333" style="128" customWidth="1"/>
    <col min="11011" max="11011" width="15" style="128" customWidth="1"/>
    <col min="11012" max="11012" width="43.6666666666667" style="128" customWidth="1"/>
    <col min="11013" max="11013" width="18.5583333333333" style="128" customWidth="1"/>
    <col min="11014" max="11014" width="15.5583333333333" style="128" customWidth="1"/>
    <col min="11015" max="11017" width="8.10833333333333" style="128" customWidth="1"/>
    <col min="11018" max="11018" width="18.6666666666667" style="128" customWidth="1"/>
    <col min="11019" max="11019" width="20.4416666666667" style="128" customWidth="1"/>
    <col min="11020" max="11020" width="27.5583333333333" style="128" customWidth="1"/>
    <col min="11021" max="11021" width="18.6666666666667" style="128" customWidth="1"/>
    <col min="11022" max="11022" width="20.4416666666667" style="128" customWidth="1"/>
    <col min="11023" max="11023" width="25.775" style="128" customWidth="1"/>
    <col min="11024" max="11024" width="34.6666666666667" style="128" customWidth="1"/>
    <col min="11025" max="11025" width="18.6666666666667" style="128" customWidth="1"/>
    <col min="11026" max="11027" width="32.8833333333333" style="128" customWidth="1"/>
    <col min="11028" max="11028" width="20.4416666666667" style="128" customWidth="1"/>
    <col min="11029" max="11030" width="32.8833333333333" style="128" customWidth="1"/>
    <col min="11031" max="11031" width="40" style="128" customWidth="1"/>
    <col min="11032" max="11032" width="32.8833333333333" style="128" customWidth="1"/>
    <col min="11033" max="11033" width="16.8833333333333" style="128" customWidth="1"/>
    <col min="11034" max="11034" width="40" style="128" customWidth="1"/>
    <col min="11035" max="11035" width="31.1083333333333" style="128" customWidth="1"/>
    <col min="11036" max="11036" width="24" style="128" customWidth="1"/>
    <col min="11037" max="11037" width="18.6666666666667" style="128" customWidth="1"/>
    <col min="11038" max="11038" width="31.1083333333333" style="128" customWidth="1"/>
    <col min="11039" max="11039" width="22.2166666666667" style="128" customWidth="1"/>
    <col min="11040" max="11040" width="27.5583333333333" style="128" customWidth="1"/>
    <col min="11041" max="11041" width="31.1083333333333" style="128" customWidth="1"/>
    <col min="11042" max="11043" width="27.5583333333333" style="128" customWidth="1"/>
    <col min="11044" max="11044" width="24" style="128" customWidth="1"/>
    <col min="11045" max="11045" width="32.8833333333333" style="128" customWidth="1"/>
    <col min="11046" max="11046" width="29.3333333333333" style="128" customWidth="1"/>
    <col min="11047" max="11047" width="27.5583333333333" style="128" customWidth="1"/>
    <col min="11048" max="11048" width="24" style="128" customWidth="1"/>
    <col min="11049" max="11050" width="22.2166666666667" style="128" customWidth="1"/>
    <col min="11051" max="11051" width="24.8833333333333" style="128" customWidth="1"/>
    <col min="11052" max="11052" width="18.6666666666667" style="128" customWidth="1"/>
    <col min="11053" max="11053" width="31.1083333333333" style="128" customWidth="1"/>
    <col min="11054" max="11054" width="19.8833333333333" style="128" customWidth="1"/>
    <col min="11055" max="11055" width="27" style="128" customWidth="1"/>
    <col min="11056" max="11056" width="24.5583333333333" style="128" customWidth="1"/>
    <col min="11057" max="11264" width="8.10833333333333" style="128"/>
    <col min="11265" max="11265" width="35" style="128" customWidth="1"/>
    <col min="11266" max="11266" width="20.3333333333333" style="128" customWidth="1"/>
    <col min="11267" max="11267" width="15" style="128" customWidth="1"/>
    <col min="11268" max="11268" width="43.6666666666667" style="128" customWidth="1"/>
    <col min="11269" max="11269" width="18.5583333333333" style="128" customWidth="1"/>
    <col min="11270" max="11270" width="15.5583333333333" style="128" customWidth="1"/>
    <col min="11271" max="11273" width="8.10833333333333" style="128" customWidth="1"/>
    <col min="11274" max="11274" width="18.6666666666667" style="128" customWidth="1"/>
    <col min="11275" max="11275" width="20.4416666666667" style="128" customWidth="1"/>
    <col min="11276" max="11276" width="27.5583333333333" style="128" customWidth="1"/>
    <col min="11277" max="11277" width="18.6666666666667" style="128" customWidth="1"/>
    <col min="11278" max="11278" width="20.4416666666667" style="128" customWidth="1"/>
    <col min="11279" max="11279" width="25.775" style="128" customWidth="1"/>
    <col min="11280" max="11280" width="34.6666666666667" style="128" customWidth="1"/>
    <col min="11281" max="11281" width="18.6666666666667" style="128" customWidth="1"/>
    <col min="11282" max="11283" width="32.8833333333333" style="128" customWidth="1"/>
    <col min="11284" max="11284" width="20.4416666666667" style="128" customWidth="1"/>
    <col min="11285" max="11286" width="32.8833333333333" style="128" customWidth="1"/>
    <col min="11287" max="11287" width="40" style="128" customWidth="1"/>
    <col min="11288" max="11288" width="32.8833333333333" style="128" customWidth="1"/>
    <col min="11289" max="11289" width="16.8833333333333" style="128" customWidth="1"/>
    <col min="11290" max="11290" width="40" style="128" customWidth="1"/>
    <col min="11291" max="11291" width="31.1083333333333" style="128" customWidth="1"/>
    <col min="11292" max="11292" width="24" style="128" customWidth="1"/>
    <col min="11293" max="11293" width="18.6666666666667" style="128" customWidth="1"/>
    <col min="11294" max="11294" width="31.1083333333333" style="128" customWidth="1"/>
    <col min="11295" max="11295" width="22.2166666666667" style="128" customWidth="1"/>
    <col min="11296" max="11296" width="27.5583333333333" style="128" customWidth="1"/>
    <col min="11297" max="11297" width="31.1083333333333" style="128" customWidth="1"/>
    <col min="11298" max="11299" width="27.5583333333333" style="128" customWidth="1"/>
    <col min="11300" max="11300" width="24" style="128" customWidth="1"/>
    <col min="11301" max="11301" width="32.8833333333333" style="128" customWidth="1"/>
    <col min="11302" max="11302" width="29.3333333333333" style="128" customWidth="1"/>
    <col min="11303" max="11303" width="27.5583333333333" style="128" customWidth="1"/>
    <col min="11304" max="11304" width="24" style="128" customWidth="1"/>
    <col min="11305" max="11306" width="22.2166666666667" style="128" customWidth="1"/>
    <col min="11307" max="11307" width="24.8833333333333" style="128" customWidth="1"/>
    <col min="11308" max="11308" width="18.6666666666667" style="128" customWidth="1"/>
    <col min="11309" max="11309" width="31.1083333333333" style="128" customWidth="1"/>
    <col min="11310" max="11310" width="19.8833333333333" style="128" customWidth="1"/>
    <col min="11311" max="11311" width="27" style="128" customWidth="1"/>
    <col min="11312" max="11312" width="24.5583333333333" style="128" customWidth="1"/>
    <col min="11313" max="11520" width="8.10833333333333" style="128"/>
    <col min="11521" max="11521" width="35" style="128" customWidth="1"/>
    <col min="11522" max="11522" width="20.3333333333333" style="128" customWidth="1"/>
    <col min="11523" max="11523" width="15" style="128" customWidth="1"/>
    <col min="11524" max="11524" width="43.6666666666667" style="128" customWidth="1"/>
    <col min="11525" max="11525" width="18.5583333333333" style="128" customWidth="1"/>
    <col min="11526" max="11526" width="15.5583333333333" style="128" customWidth="1"/>
    <col min="11527" max="11529" width="8.10833333333333" style="128" customWidth="1"/>
    <col min="11530" max="11530" width="18.6666666666667" style="128" customWidth="1"/>
    <col min="11531" max="11531" width="20.4416666666667" style="128" customWidth="1"/>
    <col min="11532" max="11532" width="27.5583333333333" style="128" customWidth="1"/>
    <col min="11533" max="11533" width="18.6666666666667" style="128" customWidth="1"/>
    <col min="11534" max="11534" width="20.4416666666667" style="128" customWidth="1"/>
    <col min="11535" max="11535" width="25.775" style="128" customWidth="1"/>
    <col min="11536" max="11536" width="34.6666666666667" style="128" customWidth="1"/>
    <col min="11537" max="11537" width="18.6666666666667" style="128" customWidth="1"/>
    <col min="11538" max="11539" width="32.8833333333333" style="128" customWidth="1"/>
    <col min="11540" max="11540" width="20.4416666666667" style="128" customWidth="1"/>
    <col min="11541" max="11542" width="32.8833333333333" style="128" customWidth="1"/>
    <col min="11543" max="11543" width="40" style="128" customWidth="1"/>
    <col min="11544" max="11544" width="32.8833333333333" style="128" customWidth="1"/>
    <col min="11545" max="11545" width="16.8833333333333" style="128" customWidth="1"/>
    <col min="11546" max="11546" width="40" style="128" customWidth="1"/>
    <col min="11547" max="11547" width="31.1083333333333" style="128" customWidth="1"/>
    <col min="11548" max="11548" width="24" style="128" customWidth="1"/>
    <col min="11549" max="11549" width="18.6666666666667" style="128" customWidth="1"/>
    <col min="11550" max="11550" width="31.1083333333333" style="128" customWidth="1"/>
    <col min="11551" max="11551" width="22.2166666666667" style="128" customWidth="1"/>
    <col min="11552" max="11552" width="27.5583333333333" style="128" customWidth="1"/>
    <col min="11553" max="11553" width="31.1083333333333" style="128" customWidth="1"/>
    <col min="11554" max="11555" width="27.5583333333333" style="128" customWidth="1"/>
    <col min="11556" max="11556" width="24" style="128" customWidth="1"/>
    <col min="11557" max="11557" width="32.8833333333333" style="128" customWidth="1"/>
    <col min="11558" max="11558" width="29.3333333333333" style="128" customWidth="1"/>
    <col min="11559" max="11559" width="27.5583333333333" style="128" customWidth="1"/>
    <col min="11560" max="11560" width="24" style="128" customWidth="1"/>
    <col min="11561" max="11562" width="22.2166666666667" style="128" customWidth="1"/>
    <col min="11563" max="11563" width="24.8833333333333" style="128" customWidth="1"/>
    <col min="11564" max="11564" width="18.6666666666667" style="128" customWidth="1"/>
    <col min="11565" max="11565" width="31.1083333333333" style="128" customWidth="1"/>
    <col min="11566" max="11566" width="19.8833333333333" style="128" customWidth="1"/>
    <col min="11567" max="11567" width="27" style="128" customWidth="1"/>
    <col min="11568" max="11568" width="24.5583333333333" style="128" customWidth="1"/>
    <col min="11569" max="11776" width="8.10833333333333" style="128"/>
    <col min="11777" max="11777" width="35" style="128" customWidth="1"/>
    <col min="11778" max="11778" width="20.3333333333333" style="128" customWidth="1"/>
    <col min="11779" max="11779" width="15" style="128" customWidth="1"/>
    <col min="11780" max="11780" width="43.6666666666667" style="128" customWidth="1"/>
    <col min="11781" max="11781" width="18.5583333333333" style="128" customWidth="1"/>
    <col min="11782" max="11782" width="15.5583333333333" style="128" customWidth="1"/>
    <col min="11783" max="11785" width="8.10833333333333" style="128" customWidth="1"/>
    <col min="11786" max="11786" width="18.6666666666667" style="128" customWidth="1"/>
    <col min="11787" max="11787" width="20.4416666666667" style="128" customWidth="1"/>
    <col min="11788" max="11788" width="27.5583333333333" style="128" customWidth="1"/>
    <col min="11789" max="11789" width="18.6666666666667" style="128" customWidth="1"/>
    <col min="11790" max="11790" width="20.4416666666667" style="128" customWidth="1"/>
    <col min="11791" max="11791" width="25.775" style="128" customWidth="1"/>
    <col min="11792" max="11792" width="34.6666666666667" style="128" customWidth="1"/>
    <col min="11793" max="11793" width="18.6666666666667" style="128" customWidth="1"/>
    <col min="11794" max="11795" width="32.8833333333333" style="128" customWidth="1"/>
    <col min="11796" max="11796" width="20.4416666666667" style="128" customWidth="1"/>
    <col min="11797" max="11798" width="32.8833333333333" style="128" customWidth="1"/>
    <col min="11799" max="11799" width="40" style="128" customWidth="1"/>
    <col min="11800" max="11800" width="32.8833333333333" style="128" customWidth="1"/>
    <col min="11801" max="11801" width="16.8833333333333" style="128" customWidth="1"/>
    <col min="11802" max="11802" width="40" style="128" customWidth="1"/>
    <col min="11803" max="11803" width="31.1083333333333" style="128" customWidth="1"/>
    <col min="11804" max="11804" width="24" style="128" customWidth="1"/>
    <col min="11805" max="11805" width="18.6666666666667" style="128" customWidth="1"/>
    <col min="11806" max="11806" width="31.1083333333333" style="128" customWidth="1"/>
    <col min="11807" max="11807" width="22.2166666666667" style="128" customWidth="1"/>
    <col min="11808" max="11808" width="27.5583333333333" style="128" customWidth="1"/>
    <col min="11809" max="11809" width="31.1083333333333" style="128" customWidth="1"/>
    <col min="11810" max="11811" width="27.5583333333333" style="128" customWidth="1"/>
    <col min="11812" max="11812" width="24" style="128" customWidth="1"/>
    <col min="11813" max="11813" width="32.8833333333333" style="128" customWidth="1"/>
    <col min="11814" max="11814" width="29.3333333333333" style="128" customWidth="1"/>
    <col min="11815" max="11815" width="27.5583333333333" style="128" customWidth="1"/>
    <col min="11816" max="11816" width="24" style="128" customWidth="1"/>
    <col min="11817" max="11818" width="22.2166666666667" style="128" customWidth="1"/>
    <col min="11819" max="11819" width="24.8833333333333" style="128" customWidth="1"/>
    <col min="11820" max="11820" width="18.6666666666667" style="128" customWidth="1"/>
    <col min="11821" max="11821" width="31.1083333333333" style="128" customWidth="1"/>
    <col min="11822" max="11822" width="19.8833333333333" style="128" customWidth="1"/>
    <col min="11823" max="11823" width="27" style="128" customWidth="1"/>
    <col min="11824" max="11824" width="24.5583333333333" style="128" customWidth="1"/>
    <col min="11825" max="12032" width="8.10833333333333" style="128"/>
    <col min="12033" max="12033" width="35" style="128" customWidth="1"/>
    <col min="12034" max="12034" width="20.3333333333333" style="128" customWidth="1"/>
    <col min="12035" max="12035" width="15" style="128" customWidth="1"/>
    <col min="12036" max="12036" width="43.6666666666667" style="128" customWidth="1"/>
    <col min="12037" max="12037" width="18.5583333333333" style="128" customWidth="1"/>
    <col min="12038" max="12038" width="15.5583333333333" style="128" customWidth="1"/>
    <col min="12039" max="12041" width="8.10833333333333" style="128" customWidth="1"/>
    <col min="12042" max="12042" width="18.6666666666667" style="128" customWidth="1"/>
    <col min="12043" max="12043" width="20.4416666666667" style="128" customWidth="1"/>
    <col min="12044" max="12044" width="27.5583333333333" style="128" customWidth="1"/>
    <col min="12045" max="12045" width="18.6666666666667" style="128" customWidth="1"/>
    <col min="12046" max="12046" width="20.4416666666667" style="128" customWidth="1"/>
    <col min="12047" max="12047" width="25.775" style="128" customWidth="1"/>
    <col min="12048" max="12048" width="34.6666666666667" style="128" customWidth="1"/>
    <col min="12049" max="12049" width="18.6666666666667" style="128" customWidth="1"/>
    <col min="12050" max="12051" width="32.8833333333333" style="128" customWidth="1"/>
    <col min="12052" max="12052" width="20.4416666666667" style="128" customWidth="1"/>
    <col min="12053" max="12054" width="32.8833333333333" style="128" customWidth="1"/>
    <col min="12055" max="12055" width="40" style="128" customWidth="1"/>
    <col min="12056" max="12056" width="32.8833333333333" style="128" customWidth="1"/>
    <col min="12057" max="12057" width="16.8833333333333" style="128" customWidth="1"/>
    <col min="12058" max="12058" width="40" style="128" customWidth="1"/>
    <col min="12059" max="12059" width="31.1083333333333" style="128" customWidth="1"/>
    <col min="12060" max="12060" width="24" style="128" customWidth="1"/>
    <col min="12061" max="12061" width="18.6666666666667" style="128" customWidth="1"/>
    <col min="12062" max="12062" width="31.1083333333333" style="128" customWidth="1"/>
    <col min="12063" max="12063" width="22.2166666666667" style="128" customWidth="1"/>
    <col min="12064" max="12064" width="27.5583333333333" style="128" customWidth="1"/>
    <col min="12065" max="12065" width="31.1083333333333" style="128" customWidth="1"/>
    <col min="12066" max="12067" width="27.5583333333333" style="128" customWidth="1"/>
    <col min="12068" max="12068" width="24" style="128" customWidth="1"/>
    <col min="12069" max="12069" width="32.8833333333333" style="128" customWidth="1"/>
    <col min="12070" max="12070" width="29.3333333333333" style="128" customWidth="1"/>
    <col min="12071" max="12071" width="27.5583333333333" style="128" customWidth="1"/>
    <col min="12072" max="12072" width="24" style="128" customWidth="1"/>
    <col min="12073" max="12074" width="22.2166666666667" style="128" customWidth="1"/>
    <col min="12075" max="12075" width="24.8833333333333" style="128" customWidth="1"/>
    <col min="12076" max="12076" width="18.6666666666667" style="128" customWidth="1"/>
    <col min="12077" max="12077" width="31.1083333333333" style="128" customWidth="1"/>
    <col min="12078" max="12078" width="19.8833333333333" style="128" customWidth="1"/>
    <col min="12079" max="12079" width="27" style="128" customWidth="1"/>
    <col min="12080" max="12080" width="24.5583333333333" style="128" customWidth="1"/>
    <col min="12081" max="12288" width="8.10833333333333" style="128"/>
    <col min="12289" max="12289" width="35" style="128" customWidth="1"/>
    <col min="12290" max="12290" width="20.3333333333333" style="128" customWidth="1"/>
    <col min="12291" max="12291" width="15" style="128" customWidth="1"/>
    <col min="12292" max="12292" width="43.6666666666667" style="128" customWidth="1"/>
    <col min="12293" max="12293" width="18.5583333333333" style="128" customWidth="1"/>
    <col min="12294" max="12294" width="15.5583333333333" style="128" customWidth="1"/>
    <col min="12295" max="12297" width="8.10833333333333" style="128" customWidth="1"/>
    <col min="12298" max="12298" width="18.6666666666667" style="128" customWidth="1"/>
    <col min="12299" max="12299" width="20.4416666666667" style="128" customWidth="1"/>
    <col min="12300" max="12300" width="27.5583333333333" style="128" customWidth="1"/>
    <col min="12301" max="12301" width="18.6666666666667" style="128" customWidth="1"/>
    <col min="12302" max="12302" width="20.4416666666667" style="128" customWidth="1"/>
    <col min="12303" max="12303" width="25.775" style="128" customWidth="1"/>
    <col min="12304" max="12304" width="34.6666666666667" style="128" customWidth="1"/>
    <col min="12305" max="12305" width="18.6666666666667" style="128" customWidth="1"/>
    <col min="12306" max="12307" width="32.8833333333333" style="128" customWidth="1"/>
    <col min="12308" max="12308" width="20.4416666666667" style="128" customWidth="1"/>
    <col min="12309" max="12310" width="32.8833333333333" style="128" customWidth="1"/>
    <col min="12311" max="12311" width="40" style="128" customWidth="1"/>
    <col min="12312" max="12312" width="32.8833333333333" style="128" customWidth="1"/>
    <col min="12313" max="12313" width="16.8833333333333" style="128" customWidth="1"/>
    <col min="12314" max="12314" width="40" style="128" customWidth="1"/>
    <col min="12315" max="12315" width="31.1083333333333" style="128" customWidth="1"/>
    <col min="12316" max="12316" width="24" style="128" customWidth="1"/>
    <col min="12317" max="12317" width="18.6666666666667" style="128" customWidth="1"/>
    <col min="12318" max="12318" width="31.1083333333333" style="128" customWidth="1"/>
    <col min="12319" max="12319" width="22.2166666666667" style="128" customWidth="1"/>
    <col min="12320" max="12320" width="27.5583333333333" style="128" customWidth="1"/>
    <col min="12321" max="12321" width="31.1083333333333" style="128" customWidth="1"/>
    <col min="12322" max="12323" width="27.5583333333333" style="128" customWidth="1"/>
    <col min="12324" max="12324" width="24" style="128" customWidth="1"/>
    <col min="12325" max="12325" width="32.8833333333333" style="128" customWidth="1"/>
    <col min="12326" max="12326" width="29.3333333333333" style="128" customWidth="1"/>
    <col min="12327" max="12327" width="27.5583333333333" style="128" customWidth="1"/>
    <col min="12328" max="12328" width="24" style="128" customWidth="1"/>
    <col min="12329" max="12330" width="22.2166666666667" style="128" customWidth="1"/>
    <col min="12331" max="12331" width="24.8833333333333" style="128" customWidth="1"/>
    <col min="12332" max="12332" width="18.6666666666667" style="128" customWidth="1"/>
    <col min="12333" max="12333" width="31.1083333333333" style="128" customWidth="1"/>
    <col min="12334" max="12334" width="19.8833333333333" style="128" customWidth="1"/>
    <col min="12335" max="12335" width="27" style="128" customWidth="1"/>
    <col min="12336" max="12336" width="24.5583333333333" style="128" customWidth="1"/>
    <col min="12337" max="12544" width="8.10833333333333" style="128"/>
    <col min="12545" max="12545" width="35" style="128" customWidth="1"/>
    <col min="12546" max="12546" width="20.3333333333333" style="128" customWidth="1"/>
    <col min="12547" max="12547" width="15" style="128" customWidth="1"/>
    <col min="12548" max="12548" width="43.6666666666667" style="128" customWidth="1"/>
    <col min="12549" max="12549" width="18.5583333333333" style="128" customWidth="1"/>
    <col min="12550" max="12550" width="15.5583333333333" style="128" customWidth="1"/>
    <col min="12551" max="12553" width="8.10833333333333" style="128" customWidth="1"/>
    <col min="12554" max="12554" width="18.6666666666667" style="128" customWidth="1"/>
    <col min="12555" max="12555" width="20.4416666666667" style="128" customWidth="1"/>
    <col min="12556" max="12556" width="27.5583333333333" style="128" customWidth="1"/>
    <col min="12557" max="12557" width="18.6666666666667" style="128" customWidth="1"/>
    <col min="12558" max="12558" width="20.4416666666667" style="128" customWidth="1"/>
    <col min="12559" max="12559" width="25.775" style="128" customWidth="1"/>
    <col min="12560" max="12560" width="34.6666666666667" style="128" customWidth="1"/>
    <col min="12561" max="12561" width="18.6666666666667" style="128" customWidth="1"/>
    <col min="12562" max="12563" width="32.8833333333333" style="128" customWidth="1"/>
    <col min="12564" max="12564" width="20.4416666666667" style="128" customWidth="1"/>
    <col min="12565" max="12566" width="32.8833333333333" style="128" customWidth="1"/>
    <col min="12567" max="12567" width="40" style="128" customWidth="1"/>
    <col min="12568" max="12568" width="32.8833333333333" style="128" customWidth="1"/>
    <col min="12569" max="12569" width="16.8833333333333" style="128" customWidth="1"/>
    <col min="12570" max="12570" width="40" style="128" customWidth="1"/>
    <col min="12571" max="12571" width="31.1083333333333" style="128" customWidth="1"/>
    <col min="12572" max="12572" width="24" style="128" customWidth="1"/>
    <col min="12573" max="12573" width="18.6666666666667" style="128" customWidth="1"/>
    <col min="12574" max="12574" width="31.1083333333333" style="128" customWidth="1"/>
    <col min="12575" max="12575" width="22.2166666666667" style="128" customWidth="1"/>
    <col min="12576" max="12576" width="27.5583333333333" style="128" customWidth="1"/>
    <col min="12577" max="12577" width="31.1083333333333" style="128" customWidth="1"/>
    <col min="12578" max="12579" width="27.5583333333333" style="128" customWidth="1"/>
    <col min="12580" max="12580" width="24" style="128" customWidth="1"/>
    <col min="12581" max="12581" width="32.8833333333333" style="128" customWidth="1"/>
    <col min="12582" max="12582" width="29.3333333333333" style="128" customWidth="1"/>
    <col min="12583" max="12583" width="27.5583333333333" style="128" customWidth="1"/>
    <col min="12584" max="12584" width="24" style="128" customWidth="1"/>
    <col min="12585" max="12586" width="22.2166666666667" style="128" customWidth="1"/>
    <col min="12587" max="12587" width="24.8833333333333" style="128" customWidth="1"/>
    <col min="12588" max="12588" width="18.6666666666667" style="128" customWidth="1"/>
    <col min="12589" max="12589" width="31.1083333333333" style="128" customWidth="1"/>
    <col min="12590" max="12590" width="19.8833333333333" style="128" customWidth="1"/>
    <col min="12591" max="12591" width="27" style="128" customWidth="1"/>
    <col min="12592" max="12592" width="24.5583333333333" style="128" customWidth="1"/>
    <col min="12593" max="12800" width="8.10833333333333" style="128"/>
    <col min="12801" max="12801" width="35" style="128" customWidth="1"/>
    <col min="12802" max="12802" width="20.3333333333333" style="128" customWidth="1"/>
    <col min="12803" max="12803" width="15" style="128" customWidth="1"/>
    <col min="12804" max="12804" width="43.6666666666667" style="128" customWidth="1"/>
    <col min="12805" max="12805" width="18.5583333333333" style="128" customWidth="1"/>
    <col min="12806" max="12806" width="15.5583333333333" style="128" customWidth="1"/>
    <col min="12807" max="12809" width="8.10833333333333" style="128" customWidth="1"/>
    <col min="12810" max="12810" width="18.6666666666667" style="128" customWidth="1"/>
    <col min="12811" max="12811" width="20.4416666666667" style="128" customWidth="1"/>
    <col min="12812" max="12812" width="27.5583333333333" style="128" customWidth="1"/>
    <col min="12813" max="12813" width="18.6666666666667" style="128" customWidth="1"/>
    <col min="12814" max="12814" width="20.4416666666667" style="128" customWidth="1"/>
    <col min="12815" max="12815" width="25.775" style="128" customWidth="1"/>
    <col min="12816" max="12816" width="34.6666666666667" style="128" customWidth="1"/>
    <col min="12817" max="12817" width="18.6666666666667" style="128" customWidth="1"/>
    <col min="12818" max="12819" width="32.8833333333333" style="128" customWidth="1"/>
    <col min="12820" max="12820" width="20.4416666666667" style="128" customWidth="1"/>
    <col min="12821" max="12822" width="32.8833333333333" style="128" customWidth="1"/>
    <col min="12823" max="12823" width="40" style="128" customWidth="1"/>
    <col min="12824" max="12824" width="32.8833333333333" style="128" customWidth="1"/>
    <col min="12825" max="12825" width="16.8833333333333" style="128" customWidth="1"/>
    <col min="12826" max="12826" width="40" style="128" customWidth="1"/>
    <col min="12827" max="12827" width="31.1083333333333" style="128" customWidth="1"/>
    <col min="12828" max="12828" width="24" style="128" customWidth="1"/>
    <col min="12829" max="12829" width="18.6666666666667" style="128" customWidth="1"/>
    <col min="12830" max="12830" width="31.1083333333333" style="128" customWidth="1"/>
    <col min="12831" max="12831" width="22.2166666666667" style="128" customWidth="1"/>
    <col min="12832" max="12832" width="27.5583333333333" style="128" customWidth="1"/>
    <col min="12833" max="12833" width="31.1083333333333" style="128" customWidth="1"/>
    <col min="12834" max="12835" width="27.5583333333333" style="128" customWidth="1"/>
    <col min="12836" max="12836" width="24" style="128" customWidth="1"/>
    <col min="12837" max="12837" width="32.8833333333333" style="128" customWidth="1"/>
    <col min="12838" max="12838" width="29.3333333333333" style="128" customWidth="1"/>
    <col min="12839" max="12839" width="27.5583333333333" style="128" customWidth="1"/>
    <col min="12840" max="12840" width="24" style="128" customWidth="1"/>
    <col min="12841" max="12842" width="22.2166666666667" style="128" customWidth="1"/>
    <col min="12843" max="12843" width="24.8833333333333" style="128" customWidth="1"/>
    <col min="12844" max="12844" width="18.6666666666667" style="128" customWidth="1"/>
    <col min="12845" max="12845" width="31.1083333333333" style="128" customWidth="1"/>
    <col min="12846" max="12846" width="19.8833333333333" style="128" customWidth="1"/>
    <col min="12847" max="12847" width="27" style="128" customWidth="1"/>
    <col min="12848" max="12848" width="24.5583333333333" style="128" customWidth="1"/>
    <col min="12849" max="13056" width="8.10833333333333" style="128"/>
    <col min="13057" max="13057" width="35" style="128" customWidth="1"/>
    <col min="13058" max="13058" width="20.3333333333333" style="128" customWidth="1"/>
    <col min="13059" max="13059" width="15" style="128" customWidth="1"/>
    <col min="13060" max="13060" width="43.6666666666667" style="128" customWidth="1"/>
    <col min="13061" max="13061" width="18.5583333333333" style="128" customWidth="1"/>
    <col min="13062" max="13062" width="15.5583333333333" style="128" customWidth="1"/>
    <col min="13063" max="13065" width="8.10833333333333" style="128" customWidth="1"/>
    <col min="13066" max="13066" width="18.6666666666667" style="128" customWidth="1"/>
    <col min="13067" max="13067" width="20.4416666666667" style="128" customWidth="1"/>
    <col min="13068" max="13068" width="27.5583333333333" style="128" customWidth="1"/>
    <col min="13069" max="13069" width="18.6666666666667" style="128" customWidth="1"/>
    <col min="13070" max="13070" width="20.4416666666667" style="128" customWidth="1"/>
    <col min="13071" max="13071" width="25.775" style="128" customWidth="1"/>
    <col min="13072" max="13072" width="34.6666666666667" style="128" customWidth="1"/>
    <col min="13073" max="13073" width="18.6666666666667" style="128" customWidth="1"/>
    <col min="13074" max="13075" width="32.8833333333333" style="128" customWidth="1"/>
    <col min="13076" max="13076" width="20.4416666666667" style="128" customWidth="1"/>
    <col min="13077" max="13078" width="32.8833333333333" style="128" customWidth="1"/>
    <col min="13079" max="13079" width="40" style="128" customWidth="1"/>
    <col min="13080" max="13080" width="32.8833333333333" style="128" customWidth="1"/>
    <col min="13081" max="13081" width="16.8833333333333" style="128" customWidth="1"/>
    <col min="13082" max="13082" width="40" style="128" customWidth="1"/>
    <col min="13083" max="13083" width="31.1083333333333" style="128" customWidth="1"/>
    <col min="13084" max="13084" width="24" style="128" customWidth="1"/>
    <col min="13085" max="13085" width="18.6666666666667" style="128" customWidth="1"/>
    <col min="13086" max="13086" width="31.1083333333333" style="128" customWidth="1"/>
    <col min="13087" max="13087" width="22.2166666666667" style="128" customWidth="1"/>
    <col min="13088" max="13088" width="27.5583333333333" style="128" customWidth="1"/>
    <col min="13089" max="13089" width="31.1083333333333" style="128" customWidth="1"/>
    <col min="13090" max="13091" width="27.5583333333333" style="128" customWidth="1"/>
    <col min="13092" max="13092" width="24" style="128" customWidth="1"/>
    <col min="13093" max="13093" width="32.8833333333333" style="128" customWidth="1"/>
    <col min="13094" max="13094" width="29.3333333333333" style="128" customWidth="1"/>
    <col min="13095" max="13095" width="27.5583333333333" style="128" customWidth="1"/>
    <col min="13096" max="13096" width="24" style="128" customWidth="1"/>
    <col min="13097" max="13098" width="22.2166666666667" style="128" customWidth="1"/>
    <col min="13099" max="13099" width="24.8833333333333" style="128" customWidth="1"/>
    <col min="13100" max="13100" width="18.6666666666667" style="128" customWidth="1"/>
    <col min="13101" max="13101" width="31.1083333333333" style="128" customWidth="1"/>
    <col min="13102" max="13102" width="19.8833333333333" style="128" customWidth="1"/>
    <col min="13103" max="13103" width="27" style="128" customWidth="1"/>
    <col min="13104" max="13104" width="24.5583333333333" style="128" customWidth="1"/>
    <col min="13105" max="13312" width="8.10833333333333" style="128"/>
    <col min="13313" max="13313" width="35" style="128" customWidth="1"/>
    <col min="13314" max="13314" width="20.3333333333333" style="128" customWidth="1"/>
    <col min="13315" max="13315" width="15" style="128" customWidth="1"/>
    <col min="13316" max="13316" width="43.6666666666667" style="128" customWidth="1"/>
    <col min="13317" max="13317" width="18.5583333333333" style="128" customWidth="1"/>
    <col min="13318" max="13318" width="15.5583333333333" style="128" customWidth="1"/>
    <col min="13319" max="13321" width="8.10833333333333" style="128" customWidth="1"/>
    <col min="13322" max="13322" width="18.6666666666667" style="128" customWidth="1"/>
    <col min="13323" max="13323" width="20.4416666666667" style="128" customWidth="1"/>
    <col min="13324" max="13324" width="27.5583333333333" style="128" customWidth="1"/>
    <col min="13325" max="13325" width="18.6666666666667" style="128" customWidth="1"/>
    <col min="13326" max="13326" width="20.4416666666667" style="128" customWidth="1"/>
    <col min="13327" max="13327" width="25.775" style="128" customWidth="1"/>
    <col min="13328" max="13328" width="34.6666666666667" style="128" customWidth="1"/>
    <col min="13329" max="13329" width="18.6666666666667" style="128" customWidth="1"/>
    <col min="13330" max="13331" width="32.8833333333333" style="128" customWidth="1"/>
    <col min="13332" max="13332" width="20.4416666666667" style="128" customWidth="1"/>
    <col min="13333" max="13334" width="32.8833333333333" style="128" customWidth="1"/>
    <col min="13335" max="13335" width="40" style="128" customWidth="1"/>
    <col min="13336" max="13336" width="32.8833333333333" style="128" customWidth="1"/>
    <col min="13337" max="13337" width="16.8833333333333" style="128" customWidth="1"/>
    <col min="13338" max="13338" width="40" style="128" customWidth="1"/>
    <col min="13339" max="13339" width="31.1083333333333" style="128" customWidth="1"/>
    <col min="13340" max="13340" width="24" style="128" customWidth="1"/>
    <col min="13341" max="13341" width="18.6666666666667" style="128" customWidth="1"/>
    <col min="13342" max="13342" width="31.1083333333333" style="128" customWidth="1"/>
    <col min="13343" max="13343" width="22.2166666666667" style="128" customWidth="1"/>
    <col min="13344" max="13344" width="27.5583333333333" style="128" customWidth="1"/>
    <col min="13345" max="13345" width="31.1083333333333" style="128" customWidth="1"/>
    <col min="13346" max="13347" width="27.5583333333333" style="128" customWidth="1"/>
    <col min="13348" max="13348" width="24" style="128" customWidth="1"/>
    <col min="13349" max="13349" width="32.8833333333333" style="128" customWidth="1"/>
    <col min="13350" max="13350" width="29.3333333333333" style="128" customWidth="1"/>
    <col min="13351" max="13351" width="27.5583333333333" style="128" customWidth="1"/>
    <col min="13352" max="13352" width="24" style="128" customWidth="1"/>
    <col min="13353" max="13354" width="22.2166666666667" style="128" customWidth="1"/>
    <col min="13355" max="13355" width="24.8833333333333" style="128" customWidth="1"/>
    <col min="13356" max="13356" width="18.6666666666667" style="128" customWidth="1"/>
    <col min="13357" max="13357" width="31.1083333333333" style="128" customWidth="1"/>
    <col min="13358" max="13358" width="19.8833333333333" style="128" customWidth="1"/>
    <col min="13359" max="13359" width="27" style="128" customWidth="1"/>
    <col min="13360" max="13360" width="24.5583333333333" style="128" customWidth="1"/>
    <col min="13361" max="13568" width="8.10833333333333" style="128"/>
    <col min="13569" max="13569" width="35" style="128" customWidth="1"/>
    <col min="13570" max="13570" width="20.3333333333333" style="128" customWidth="1"/>
    <col min="13571" max="13571" width="15" style="128" customWidth="1"/>
    <col min="13572" max="13572" width="43.6666666666667" style="128" customWidth="1"/>
    <col min="13573" max="13573" width="18.5583333333333" style="128" customWidth="1"/>
    <col min="13574" max="13574" width="15.5583333333333" style="128" customWidth="1"/>
    <col min="13575" max="13577" width="8.10833333333333" style="128" customWidth="1"/>
    <col min="13578" max="13578" width="18.6666666666667" style="128" customWidth="1"/>
    <col min="13579" max="13579" width="20.4416666666667" style="128" customWidth="1"/>
    <col min="13580" max="13580" width="27.5583333333333" style="128" customWidth="1"/>
    <col min="13581" max="13581" width="18.6666666666667" style="128" customWidth="1"/>
    <col min="13582" max="13582" width="20.4416666666667" style="128" customWidth="1"/>
    <col min="13583" max="13583" width="25.775" style="128" customWidth="1"/>
    <col min="13584" max="13584" width="34.6666666666667" style="128" customWidth="1"/>
    <col min="13585" max="13585" width="18.6666666666667" style="128" customWidth="1"/>
    <col min="13586" max="13587" width="32.8833333333333" style="128" customWidth="1"/>
    <col min="13588" max="13588" width="20.4416666666667" style="128" customWidth="1"/>
    <col min="13589" max="13590" width="32.8833333333333" style="128" customWidth="1"/>
    <col min="13591" max="13591" width="40" style="128" customWidth="1"/>
    <col min="13592" max="13592" width="32.8833333333333" style="128" customWidth="1"/>
    <col min="13593" max="13593" width="16.8833333333333" style="128" customWidth="1"/>
    <col min="13594" max="13594" width="40" style="128" customWidth="1"/>
    <col min="13595" max="13595" width="31.1083333333333" style="128" customWidth="1"/>
    <col min="13596" max="13596" width="24" style="128" customWidth="1"/>
    <col min="13597" max="13597" width="18.6666666666667" style="128" customWidth="1"/>
    <col min="13598" max="13598" width="31.1083333333333" style="128" customWidth="1"/>
    <col min="13599" max="13599" width="22.2166666666667" style="128" customWidth="1"/>
    <col min="13600" max="13600" width="27.5583333333333" style="128" customWidth="1"/>
    <col min="13601" max="13601" width="31.1083333333333" style="128" customWidth="1"/>
    <col min="13602" max="13603" width="27.5583333333333" style="128" customWidth="1"/>
    <col min="13604" max="13604" width="24" style="128" customWidth="1"/>
    <col min="13605" max="13605" width="32.8833333333333" style="128" customWidth="1"/>
    <col min="13606" max="13606" width="29.3333333333333" style="128" customWidth="1"/>
    <col min="13607" max="13607" width="27.5583333333333" style="128" customWidth="1"/>
    <col min="13608" max="13608" width="24" style="128" customWidth="1"/>
    <col min="13609" max="13610" width="22.2166666666667" style="128" customWidth="1"/>
    <col min="13611" max="13611" width="24.8833333333333" style="128" customWidth="1"/>
    <col min="13612" max="13612" width="18.6666666666667" style="128" customWidth="1"/>
    <col min="13613" max="13613" width="31.1083333333333" style="128" customWidth="1"/>
    <col min="13614" max="13614" width="19.8833333333333" style="128" customWidth="1"/>
    <col min="13615" max="13615" width="27" style="128" customWidth="1"/>
    <col min="13616" max="13616" width="24.5583333333333" style="128" customWidth="1"/>
    <col min="13617" max="13824" width="8.10833333333333" style="128"/>
    <col min="13825" max="13825" width="35" style="128" customWidth="1"/>
    <col min="13826" max="13826" width="20.3333333333333" style="128" customWidth="1"/>
    <col min="13827" max="13827" width="15" style="128" customWidth="1"/>
    <col min="13828" max="13828" width="43.6666666666667" style="128" customWidth="1"/>
    <col min="13829" max="13829" width="18.5583333333333" style="128" customWidth="1"/>
    <col min="13830" max="13830" width="15.5583333333333" style="128" customWidth="1"/>
    <col min="13831" max="13833" width="8.10833333333333" style="128" customWidth="1"/>
    <col min="13834" max="13834" width="18.6666666666667" style="128" customWidth="1"/>
    <col min="13835" max="13835" width="20.4416666666667" style="128" customWidth="1"/>
    <col min="13836" max="13836" width="27.5583333333333" style="128" customWidth="1"/>
    <col min="13837" max="13837" width="18.6666666666667" style="128" customWidth="1"/>
    <col min="13838" max="13838" width="20.4416666666667" style="128" customWidth="1"/>
    <col min="13839" max="13839" width="25.775" style="128" customWidth="1"/>
    <col min="13840" max="13840" width="34.6666666666667" style="128" customWidth="1"/>
    <col min="13841" max="13841" width="18.6666666666667" style="128" customWidth="1"/>
    <col min="13842" max="13843" width="32.8833333333333" style="128" customWidth="1"/>
    <col min="13844" max="13844" width="20.4416666666667" style="128" customWidth="1"/>
    <col min="13845" max="13846" width="32.8833333333333" style="128" customWidth="1"/>
    <col min="13847" max="13847" width="40" style="128" customWidth="1"/>
    <col min="13848" max="13848" width="32.8833333333333" style="128" customWidth="1"/>
    <col min="13849" max="13849" width="16.8833333333333" style="128" customWidth="1"/>
    <col min="13850" max="13850" width="40" style="128" customWidth="1"/>
    <col min="13851" max="13851" width="31.1083333333333" style="128" customWidth="1"/>
    <col min="13852" max="13852" width="24" style="128" customWidth="1"/>
    <col min="13853" max="13853" width="18.6666666666667" style="128" customWidth="1"/>
    <col min="13854" max="13854" width="31.1083333333333" style="128" customWidth="1"/>
    <col min="13855" max="13855" width="22.2166666666667" style="128" customWidth="1"/>
    <col min="13856" max="13856" width="27.5583333333333" style="128" customWidth="1"/>
    <col min="13857" max="13857" width="31.1083333333333" style="128" customWidth="1"/>
    <col min="13858" max="13859" width="27.5583333333333" style="128" customWidth="1"/>
    <col min="13860" max="13860" width="24" style="128" customWidth="1"/>
    <col min="13861" max="13861" width="32.8833333333333" style="128" customWidth="1"/>
    <col min="13862" max="13862" width="29.3333333333333" style="128" customWidth="1"/>
    <col min="13863" max="13863" width="27.5583333333333" style="128" customWidth="1"/>
    <col min="13864" max="13864" width="24" style="128" customWidth="1"/>
    <col min="13865" max="13866" width="22.2166666666667" style="128" customWidth="1"/>
    <col min="13867" max="13867" width="24.8833333333333" style="128" customWidth="1"/>
    <col min="13868" max="13868" width="18.6666666666667" style="128" customWidth="1"/>
    <col min="13869" max="13869" width="31.1083333333333" style="128" customWidth="1"/>
    <col min="13870" max="13870" width="19.8833333333333" style="128" customWidth="1"/>
    <col min="13871" max="13871" width="27" style="128" customWidth="1"/>
    <col min="13872" max="13872" width="24.5583333333333" style="128" customWidth="1"/>
    <col min="13873" max="14080" width="8.10833333333333" style="128"/>
    <col min="14081" max="14081" width="35" style="128" customWidth="1"/>
    <col min="14082" max="14082" width="20.3333333333333" style="128" customWidth="1"/>
    <col min="14083" max="14083" width="15" style="128" customWidth="1"/>
    <col min="14084" max="14084" width="43.6666666666667" style="128" customWidth="1"/>
    <col min="14085" max="14085" width="18.5583333333333" style="128" customWidth="1"/>
    <col min="14086" max="14086" width="15.5583333333333" style="128" customWidth="1"/>
    <col min="14087" max="14089" width="8.10833333333333" style="128" customWidth="1"/>
    <col min="14090" max="14090" width="18.6666666666667" style="128" customWidth="1"/>
    <col min="14091" max="14091" width="20.4416666666667" style="128" customWidth="1"/>
    <col min="14092" max="14092" width="27.5583333333333" style="128" customWidth="1"/>
    <col min="14093" max="14093" width="18.6666666666667" style="128" customWidth="1"/>
    <col min="14094" max="14094" width="20.4416666666667" style="128" customWidth="1"/>
    <col min="14095" max="14095" width="25.775" style="128" customWidth="1"/>
    <col min="14096" max="14096" width="34.6666666666667" style="128" customWidth="1"/>
    <col min="14097" max="14097" width="18.6666666666667" style="128" customWidth="1"/>
    <col min="14098" max="14099" width="32.8833333333333" style="128" customWidth="1"/>
    <col min="14100" max="14100" width="20.4416666666667" style="128" customWidth="1"/>
    <col min="14101" max="14102" width="32.8833333333333" style="128" customWidth="1"/>
    <col min="14103" max="14103" width="40" style="128" customWidth="1"/>
    <col min="14104" max="14104" width="32.8833333333333" style="128" customWidth="1"/>
    <col min="14105" max="14105" width="16.8833333333333" style="128" customWidth="1"/>
    <col min="14106" max="14106" width="40" style="128" customWidth="1"/>
    <col min="14107" max="14107" width="31.1083333333333" style="128" customWidth="1"/>
    <col min="14108" max="14108" width="24" style="128" customWidth="1"/>
    <col min="14109" max="14109" width="18.6666666666667" style="128" customWidth="1"/>
    <col min="14110" max="14110" width="31.1083333333333" style="128" customWidth="1"/>
    <col min="14111" max="14111" width="22.2166666666667" style="128" customWidth="1"/>
    <col min="14112" max="14112" width="27.5583333333333" style="128" customWidth="1"/>
    <col min="14113" max="14113" width="31.1083333333333" style="128" customWidth="1"/>
    <col min="14114" max="14115" width="27.5583333333333" style="128" customWidth="1"/>
    <col min="14116" max="14116" width="24" style="128" customWidth="1"/>
    <col min="14117" max="14117" width="32.8833333333333" style="128" customWidth="1"/>
    <col min="14118" max="14118" width="29.3333333333333" style="128" customWidth="1"/>
    <col min="14119" max="14119" width="27.5583333333333" style="128" customWidth="1"/>
    <col min="14120" max="14120" width="24" style="128" customWidth="1"/>
    <col min="14121" max="14122" width="22.2166666666667" style="128" customWidth="1"/>
    <col min="14123" max="14123" width="24.8833333333333" style="128" customWidth="1"/>
    <col min="14124" max="14124" width="18.6666666666667" style="128" customWidth="1"/>
    <col min="14125" max="14125" width="31.1083333333333" style="128" customWidth="1"/>
    <col min="14126" max="14126" width="19.8833333333333" style="128" customWidth="1"/>
    <col min="14127" max="14127" width="27" style="128" customWidth="1"/>
    <col min="14128" max="14128" width="24.5583333333333" style="128" customWidth="1"/>
    <col min="14129" max="14336" width="8.10833333333333" style="128"/>
    <col min="14337" max="14337" width="35" style="128" customWidth="1"/>
    <col min="14338" max="14338" width="20.3333333333333" style="128" customWidth="1"/>
    <col min="14339" max="14339" width="15" style="128" customWidth="1"/>
    <col min="14340" max="14340" width="43.6666666666667" style="128" customWidth="1"/>
    <col min="14341" max="14341" width="18.5583333333333" style="128" customWidth="1"/>
    <col min="14342" max="14342" width="15.5583333333333" style="128" customWidth="1"/>
    <col min="14343" max="14345" width="8.10833333333333" style="128" customWidth="1"/>
    <col min="14346" max="14346" width="18.6666666666667" style="128" customWidth="1"/>
    <col min="14347" max="14347" width="20.4416666666667" style="128" customWidth="1"/>
    <col min="14348" max="14348" width="27.5583333333333" style="128" customWidth="1"/>
    <col min="14349" max="14349" width="18.6666666666667" style="128" customWidth="1"/>
    <col min="14350" max="14350" width="20.4416666666667" style="128" customWidth="1"/>
    <col min="14351" max="14351" width="25.775" style="128" customWidth="1"/>
    <col min="14352" max="14352" width="34.6666666666667" style="128" customWidth="1"/>
    <col min="14353" max="14353" width="18.6666666666667" style="128" customWidth="1"/>
    <col min="14354" max="14355" width="32.8833333333333" style="128" customWidth="1"/>
    <col min="14356" max="14356" width="20.4416666666667" style="128" customWidth="1"/>
    <col min="14357" max="14358" width="32.8833333333333" style="128" customWidth="1"/>
    <col min="14359" max="14359" width="40" style="128" customWidth="1"/>
    <col min="14360" max="14360" width="32.8833333333333" style="128" customWidth="1"/>
    <col min="14361" max="14361" width="16.8833333333333" style="128" customWidth="1"/>
    <col min="14362" max="14362" width="40" style="128" customWidth="1"/>
    <col min="14363" max="14363" width="31.1083333333333" style="128" customWidth="1"/>
    <col min="14364" max="14364" width="24" style="128" customWidth="1"/>
    <col min="14365" max="14365" width="18.6666666666667" style="128" customWidth="1"/>
    <col min="14366" max="14366" width="31.1083333333333" style="128" customWidth="1"/>
    <col min="14367" max="14367" width="22.2166666666667" style="128" customWidth="1"/>
    <col min="14368" max="14368" width="27.5583333333333" style="128" customWidth="1"/>
    <col min="14369" max="14369" width="31.1083333333333" style="128" customWidth="1"/>
    <col min="14370" max="14371" width="27.5583333333333" style="128" customWidth="1"/>
    <col min="14372" max="14372" width="24" style="128" customWidth="1"/>
    <col min="14373" max="14373" width="32.8833333333333" style="128" customWidth="1"/>
    <col min="14374" max="14374" width="29.3333333333333" style="128" customWidth="1"/>
    <col min="14375" max="14375" width="27.5583333333333" style="128" customWidth="1"/>
    <col min="14376" max="14376" width="24" style="128" customWidth="1"/>
    <col min="14377" max="14378" width="22.2166666666667" style="128" customWidth="1"/>
    <col min="14379" max="14379" width="24.8833333333333" style="128" customWidth="1"/>
    <col min="14380" max="14380" width="18.6666666666667" style="128" customWidth="1"/>
    <col min="14381" max="14381" width="31.1083333333333" style="128" customWidth="1"/>
    <col min="14382" max="14382" width="19.8833333333333" style="128" customWidth="1"/>
    <col min="14383" max="14383" width="27" style="128" customWidth="1"/>
    <col min="14384" max="14384" width="24.5583333333333" style="128" customWidth="1"/>
    <col min="14385" max="14592" width="8.10833333333333" style="128"/>
    <col min="14593" max="14593" width="35" style="128" customWidth="1"/>
    <col min="14594" max="14594" width="20.3333333333333" style="128" customWidth="1"/>
    <col min="14595" max="14595" width="15" style="128" customWidth="1"/>
    <col min="14596" max="14596" width="43.6666666666667" style="128" customWidth="1"/>
    <col min="14597" max="14597" width="18.5583333333333" style="128" customWidth="1"/>
    <col min="14598" max="14598" width="15.5583333333333" style="128" customWidth="1"/>
    <col min="14599" max="14601" width="8.10833333333333" style="128" customWidth="1"/>
    <col min="14602" max="14602" width="18.6666666666667" style="128" customWidth="1"/>
    <col min="14603" max="14603" width="20.4416666666667" style="128" customWidth="1"/>
    <col min="14604" max="14604" width="27.5583333333333" style="128" customWidth="1"/>
    <col min="14605" max="14605" width="18.6666666666667" style="128" customWidth="1"/>
    <col min="14606" max="14606" width="20.4416666666667" style="128" customWidth="1"/>
    <col min="14607" max="14607" width="25.775" style="128" customWidth="1"/>
    <col min="14608" max="14608" width="34.6666666666667" style="128" customWidth="1"/>
    <col min="14609" max="14609" width="18.6666666666667" style="128" customWidth="1"/>
    <col min="14610" max="14611" width="32.8833333333333" style="128" customWidth="1"/>
    <col min="14612" max="14612" width="20.4416666666667" style="128" customWidth="1"/>
    <col min="14613" max="14614" width="32.8833333333333" style="128" customWidth="1"/>
    <col min="14615" max="14615" width="40" style="128" customWidth="1"/>
    <col min="14616" max="14616" width="32.8833333333333" style="128" customWidth="1"/>
    <col min="14617" max="14617" width="16.8833333333333" style="128" customWidth="1"/>
    <col min="14618" max="14618" width="40" style="128" customWidth="1"/>
    <col min="14619" max="14619" width="31.1083333333333" style="128" customWidth="1"/>
    <col min="14620" max="14620" width="24" style="128" customWidth="1"/>
    <col min="14621" max="14621" width="18.6666666666667" style="128" customWidth="1"/>
    <col min="14622" max="14622" width="31.1083333333333" style="128" customWidth="1"/>
    <col min="14623" max="14623" width="22.2166666666667" style="128" customWidth="1"/>
    <col min="14624" max="14624" width="27.5583333333333" style="128" customWidth="1"/>
    <col min="14625" max="14625" width="31.1083333333333" style="128" customWidth="1"/>
    <col min="14626" max="14627" width="27.5583333333333" style="128" customWidth="1"/>
    <col min="14628" max="14628" width="24" style="128" customWidth="1"/>
    <col min="14629" max="14629" width="32.8833333333333" style="128" customWidth="1"/>
    <col min="14630" max="14630" width="29.3333333333333" style="128" customWidth="1"/>
    <col min="14631" max="14631" width="27.5583333333333" style="128" customWidth="1"/>
    <col min="14632" max="14632" width="24" style="128" customWidth="1"/>
    <col min="14633" max="14634" width="22.2166666666667" style="128" customWidth="1"/>
    <col min="14635" max="14635" width="24.8833333333333" style="128" customWidth="1"/>
    <col min="14636" max="14636" width="18.6666666666667" style="128" customWidth="1"/>
    <col min="14637" max="14637" width="31.1083333333333" style="128" customWidth="1"/>
    <col min="14638" max="14638" width="19.8833333333333" style="128" customWidth="1"/>
    <col min="14639" max="14639" width="27" style="128" customWidth="1"/>
    <col min="14640" max="14640" width="24.5583333333333" style="128" customWidth="1"/>
    <col min="14641" max="14848" width="8.10833333333333" style="128"/>
    <col min="14849" max="14849" width="35" style="128" customWidth="1"/>
    <col min="14850" max="14850" width="20.3333333333333" style="128" customWidth="1"/>
    <col min="14851" max="14851" width="15" style="128" customWidth="1"/>
    <col min="14852" max="14852" width="43.6666666666667" style="128" customWidth="1"/>
    <col min="14853" max="14853" width="18.5583333333333" style="128" customWidth="1"/>
    <col min="14854" max="14854" width="15.5583333333333" style="128" customWidth="1"/>
    <col min="14855" max="14857" width="8.10833333333333" style="128" customWidth="1"/>
    <col min="14858" max="14858" width="18.6666666666667" style="128" customWidth="1"/>
    <col min="14859" max="14859" width="20.4416666666667" style="128" customWidth="1"/>
    <col min="14860" max="14860" width="27.5583333333333" style="128" customWidth="1"/>
    <col min="14861" max="14861" width="18.6666666666667" style="128" customWidth="1"/>
    <col min="14862" max="14862" width="20.4416666666667" style="128" customWidth="1"/>
    <col min="14863" max="14863" width="25.775" style="128" customWidth="1"/>
    <col min="14864" max="14864" width="34.6666666666667" style="128" customWidth="1"/>
    <col min="14865" max="14865" width="18.6666666666667" style="128" customWidth="1"/>
    <col min="14866" max="14867" width="32.8833333333333" style="128" customWidth="1"/>
    <col min="14868" max="14868" width="20.4416666666667" style="128" customWidth="1"/>
    <col min="14869" max="14870" width="32.8833333333333" style="128" customWidth="1"/>
    <col min="14871" max="14871" width="40" style="128" customWidth="1"/>
    <col min="14872" max="14872" width="32.8833333333333" style="128" customWidth="1"/>
    <col min="14873" max="14873" width="16.8833333333333" style="128" customWidth="1"/>
    <col min="14874" max="14874" width="40" style="128" customWidth="1"/>
    <col min="14875" max="14875" width="31.1083333333333" style="128" customWidth="1"/>
    <col min="14876" max="14876" width="24" style="128" customWidth="1"/>
    <col min="14877" max="14877" width="18.6666666666667" style="128" customWidth="1"/>
    <col min="14878" max="14878" width="31.1083333333333" style="128" customWidth="1"/>
    <col min="14879" max="14879" width="22.2166666666667" style="128" customWidth="1"/>
    <col min="14880" max="14880" width="27.5583333333333" style="128" customWidth="1"/>
    <col min="14881" max="14881" width="31.1083333333333" style="128" customWidth="1"/>
    <col min="14882" max="14883" width="27.5583333333333" style="128" customWidth="1"/>
    <col min="14884" max="14884" width="24" style="128" customWidth="1"/>
    <col min="14885" max="14885" width="32.8833333333333" style="128" customWidth="1"/>
    <col min="14886" max="14886" width="29.3333333333333" style="128" customWidth="1"/>
    <col min="14887" max="14887" width="27.5583333333333" style="128" customWidth="1"/>
    <col min="14888" max="14888" width="24" style="128" customWidth="1"/>
    <col min="14889" max="14890" width="22.2166666666667" style="128" customWidth="1"/>
    <col min="14891" max="14891" width="24.8833333333333" style="128" customWidth="1"/>
    <col min="14892" max="14892" width="18.6666666666667" style="128" customWidth="1"/>
    <col min="14893" max="14893" width="31.1083333333333" style="128" customWidth="1"/>
    <col min="14894" max="14894" width="19.8833333333333" style="128" customWidth="1"/>
    <col min="14895" max="14895" width="27" style="128" customWidth="1"/>
    <col min="14896" max="14896" width="24.5583333333333" style="128" customWidth="1"/>
    <col min="14897" max="15104" width="8.10833333333333" style="128"/>
    <col min="15105" max="15105" width="35" style="128" customWidth="1"/>
    <col min="15106" max="15106" width="20.3333333333333" style="128" customWidth="1"/>
    <col min="15107" max="15107" width="15" style="128" customWidth="1"/>
    <col min="15108" max="15108" width="43.6666666666667" style="128" customWidth="1"/>
    <col min="15109" max="15109" width="18.5583333333333" style="128" customWidth="1"/>
    <col min="15110" max="15110" width="15.5583333333333" style="128" customWidth="1"/>
    <col min="15111" max="15113" width="8.10833333333333" style="128" customWidth="1"/>
    <col min="15114" max="15114" width="18.6666666666667" style="128" customWidth="1"/>
    <col min="15115" max="15115" width="20.4416666666667" style="128" customWidth="1"/>
    <col min="15116" max="15116" width="27.5583333333333" style="128" customWidth="1"/>
    <col min="15117" max="15117" width="18.6666666666667" style="128" customWidth="1"/>
    <col min="15118" max="15118" width="20.4416666666667" style="128" customWidth="1"/>
    <col min="15119" max="15119" width="25.775" style="128" customWidth="1"/>
    <col min="15120" max="15120" width="34.6666666666667" style="128" customWidth="1"/>
    <col min="15121" max="15121" width="18.6666666666667" style="128" customWidth="1"/>
    <col min="15122" max="15123" width="32.8833333333333" style="128" customWidth="1"/>
    <col min="15124" max="15124" width="20.4416666666667" style="128" customWidth="1"/>
    <col min="15125" max="15126" width="32.8833333333333" style="128" customWidth="1"/>
    <col min="15127" max="15127" width="40" style="128" customWidth="1"/>
    <col min="15128" max="15128" width="32.8833333333333" style="128" customWidth="1"/>
    <col min="15129" max="15129" width="16.8833333333333" style="128" customWidth="1"/>
    <col min="15130" max="15130" width="40" style="128" customWidth="1"/>
    <col min="15131" max="15131" width="31.1083333333333" style="128" customWidth="1"/>
    <col min="15132" max="15132" width="24" style="128" customWidth="1"/>
    <col min="15133" max="15133" width="18.6666666666667" style="128" customWidth="1"/>
    <col min="15134" max="15134" width="31.1083333333333" style="128" customWidth="1"/>
    <col min="15135" max="15135" width="22.2166666666667" style="128" customWidth="1"/>
    <col min="15136" max="15136" width="27.5583333333333" style="128" customWidth="1"/>
    <col min="15137" max="15137" width="31.1083333333333" style="128" customWidth="1"/>
    <col min="15138" max="15139" width="27.5583333333333" style="128" customWidth="1"/>
    <col min="15140" max="15140" width="24" style="128" customWidth="1"/>
    <col min="15141" max="15141" width="32.8833333333333" style="128" customWidth="1"/>
    <col min="15142" max="15142" width="29.3333333333333" style="128" customWidth="1"/>
    <col min="15143" max="15143" width="27.5583333333333" style="128" customWidth="1"/>
    <col min="15144" max="15144" width="24" style="128" customWidth="1"/>
    <col min="15145" max="15146" width="22.2166666666667" style="128" customWidth="1"/>
    <col min="15147" max="15147" width="24.8833333333333" style="128" customWidth="1"/>
    <col min="15148" max="15148" width="18.6666666666667" style="128" customWidth="1"/>
    <col min="15149" max="15149" width="31.1083333333333" style="128" customWidth="1"/>
    <col min="15150" max="15150" width="19.8833333333333" style="128" customWidth="1"/>
    <col min="15151" max="15151" width="27" style="128" customWidth="1"/>
    <col min="15152" max="15152" width="24.5583333333333" style="128" customWidth="1"/>
    <col min="15153" max="15360" width="8.10833333333333" style="128"/>
    <col min="15361" max="15361" width="35" style="128" customWidth="1"/>
    <col min="15362" max="15362" width="20.3333333333333" style="128" customWidth="1"/>
    <col min="15363" max="15363" width="15" style="128" customWidth="1"/>
    <col min="15364" max="15364" width="43.6666666666667" style="128" customWidth="1"/>
    <col min="15365" max="15365" width="18.5583333333333" style="128" customWidth="1"/>
    <col min="15366" max="15366" width="15.5583333333333" style="128" customWidth="1"/>
    <col min="15367" max="15369" width="8.10833333333333" style="128" customWidth="1"/>
    <col min="15370" max="15370" width="18.6666666666667" style="128" customWidth="1"/>
    <col min="15371" max="15371" width="20.4416666666667" style="128" customWidth="1"/>
    <col min="15372" max="15372" width="27.5583333333333" style="128" customWidth="1"/>
    <col min="15373" max="15373" width="18.6666666666667" style="128" customWidth="1"/>
    <col min="15374" max="15374" width="20.4416666666667" style="128" customWidth="1"/>
    <col min="15375" max="15375" width="25.775" style="128" customWidth="1"/>
    <col min="15376" max="15376" width="34.6666666666667" style="128" customWidth="1"/>
    <col min="15377" max="15377" width="18.6666666666667" style="128" customWidth="1"/>
    <col min="15378" max="15379" width="32.8833333333333" style="128" customWidth="1"/>
    <col min="15380" max="15380" width="20.4416666666667" style="128" customWidth="1"/>
    <col min="15381" max="15382" width="32.8833333333333" style="128" customWidth="1"/>
    <col min="15383" max="15383" width="40" style="128" customWidth="1"/>
    <col min="15384" max="15384" width="32.8833333333333" style="128" customWidth="1"/>
    <col min="15385" max="15385" width="16.8833333333333" style="128" customWidth="1"/>
    <col min="15386" max="15386" width="40" style="128" customWidth="1"/>
    <col min="15387" max="15387" width="31.1083333333333" style="128" customWidth="1"/>
    <col min="15388" max="15388" width="24" style="128" customWidth="1"/>
    <col min="15389" max="15389" width="18.6666666666667" style="128" customWidth="1"/>
    <col min="15390" max="15390" width="31.1083333333333" style="128" customWidth="1"/>
    <col min="15391" max="15391" width="22.2166666666667" style="128" customWidth="1"/>
    <col min="15392" max="15392" width="27.5583333333333" style="128" customWidth="1"/>
    <col min="15393" max="15393" width="31.1083333333333" style="128" customWidth="1"/>
    <col min="15394" max="15395" width="27.5583333333333" style="128" customWidth="1"/>
    <col min="15396" max="15396" width="24" style="128" customWidth="1"/>
    <col min="15397" max="15397" width="32.8833333333333" style="128" customWidth="1"/>
    <col min="15398" max="15398" width="29.3333333333333" style="128" customWidth="1"/>
    <col min="15399" max="15399" width="27.5583333333333" style="128" customWidth="1"/>
    <col min="15400" max="15400" width="24" style="128" customWidth="1"/>
    <col min="15401" max="15402" width="22.2166666666667" style="128" customWidth="1"/>
    <col min="15403" max="15403" width="24.8833333333333" style="128" customWidth="1"/>
    <col min="15404" max="15404" width="18.6666666666667" style="128" customWidth="1"/>
    <col min="15405" max="15405" width="31.1083333333333" style="128" customWidth="1"/>
    <col min="15406" max="15406" width="19.8833333333333" style="128" customWidth="1"/>
    <col min="15407" max="15407" width="27" style="128" customWidth="1"/>
    <col min="15408" max="15408" width="24.5583333333333" style="128" customWidth="1"/>
    <col min="15409" max="15616" width="8.10833333333333" style="128"/>
    <col min="15617" max="15617" width="35" style="128" customWidth="1"/>
    <col min="15618" max="15618" width="20.3333333333333" style="128" customWidth="1"/>
    <col min="15619" max="15619" width="15" style="128" customWidth="1"/>
    <col min="15620" max="15620" width="43.6666666666667" style="128" customWidth="1"/>
    <col min="15621" max="15621" width="18.5583333333333" style="128" customWidth="1"/>
    <col min="15622" max="15622" width="15.5583333333333" style="128" customWidth="1"/>
    <col min="15623" max="15625" width="8.10833333333333" style="128" customWidth="1"/>
    <col min="15626" max="15626" width="18.6666666666667" style="128" customWidth="1"/>
    <col min="15627" max="15627" width="20.4416666666667" style="128" customWidth="1"/>
    <col min="15628" max="15628" width="27.5583333333333" style="128" customWidth="1"/>
    <col min="15629" max="15629" width="18.6666666666667" style="128" customWidth="1"/>
    <col min="15630" max="15630" width="20.4416666666667" style="128" customWidth="1"/>
    <col min="15631" max="15631" width="25.775" style="128" customWidth="1"/>
    <col min="15632" max="15632" width="34.6666666666667" style="128" customWidth="1"/>
    <col min="15633" max="15633" width="18.6666666666667" style="128" customWidth="1"/>
    <col min="15634" max="15635" width="32.8833333333333" style="128" customWidth="1"/>
    <col min="15636" max="15636" width="20.4416666666667" style="128" customWidth="1"/>
    <col min="15637" max="15638" width="32.8833333333333" style="128" customWidth="1"/>
    <col min="15639" max="15639" width="40" style="128" customWidth="1"/>
    <col min="15640" max="15640" width="32.8833333333333" style="128" customWidth="1"/>
    <col min="15641" max="15641" width="16.8833333333333" style="128" customWidth="1"/>
    <col min="15642" max="15642" width="40" style="128" customWidth="1"/>
    <col min="15643" max="15643" width="31.1083333333333" style="128" customWidth="1"/>
    <col min="15644" max="15644" width="24" style="128" customWidth="1"/>
    <col min="15645" max="15645" width="18.6666666666667" style="128" customWidth="1"/>
    <col min="15646" max="15646" width="31.1083333333333" style="128" customWidth="1"/>
    <col min="15647" max="15647" width="22.2166666666667" style="128" customWidth="1"/>
    <col min="15648" max="15648" width="27.5583333333333" style="128" customWidth="1"/>
    <col min="15649" max="15649" width="31.1083333333333" style="128" customWidth="1"/>
    <col min="15650" max="15651" width="27.5583333333333" style="128" customWidth="1"/>
    <col min="15652" max="15652" width="24" style="128" customWidth="1"/>
    <col min="15653" max="15653" width="32.8833333333333" style="128" customWidth="1"/>
    <col min="15654" max="15654" width="29.3333333333333" style="128" customWidth="1"/>
    <col min="15655" max="15655" width="27.5583333333333" style="128" customWidth="1"/>
    <col min="15656" max="15656" width="24" style="128" customWidth="1"/>
    <col min="15657" max="15658" width="22.2166666666667" style="128" customWidth="1"/>
    <col min="15659" max="15659" width="24.8833333333333" style="128" customWidth="1"/>
    <col min="15660" max="15660" width="18.6666666666667" style="128" customWidth="1"/>
    <col min="15661" max="15661" width="31.1083333333333" style="128" customWidth="1"/>
    <col min="15662" max="15662" width="19.8833333333333" style="128" customWidth="1"/>
    <col min="15663" max="15663" width="27" style="128" customWidth="1"/>
    <col min="15664" max="15664" width="24.5583333333333" style="128" customWidth="1"/>
    <col min="15665" max="15872" width="8.10833333333333" style="128"/>
    <col min="15873" max="15873" width="35" style="128" customWidth="1"/>
    <col min="15874" max="15874" width="20.3333333333333" style="128" customWidth="1"/>
    <col min="15875" max="15875" width="15" style="128" customWidth="1"/>
    <col min="15876" max="15876" width="43.6666666666667" style="128" customWidth="1"/>
    <col min="15877" max="15877" width="18.5583333333333" style="128" customWidth="1"/>
    <col min="15878" max="15878" width="15.5583333333333" style="128" customWidth="1"/>
    <col min="15879" max="15881" width="8.10833333333333" style="128" customWidth="1"/>
    <col min="15882" max="15882" width="18.6666666666667" style="128" customWidth="1"/>
    <col min="15883" max="15883" width="20.4416666666667" style="128" customWidth="1"/>
    <col min="15884" max="15884" width="27.5583333333333" style="128" customWidth="1"/>
    <col min="15885" max="15885" width="18.6666666666667" style="128" customWidth="1"/>
    <col min="15886" max="15886" width="20.4416666666667" style="128" customWidth="1"/>
    <col min="15887" max="15887" width="25.775" style="128" customWidth="1"/>
    <col min="15888" max="15888" width="34.6666666666667" style="128" customWidth="1"/>
    <col min="15889" max="15889" width="18.6666666666667" style="128" customWidth="1"/>
    <col min="15890" max="15891" width="32.8833333333333" style="128" customWidth="1"/>
    <col min="15892" max="15892" width="20.4416666666667" style="128" customWidth="1"/>
    <col min="15893" max="15894" width="32.8833333333333" style="128" customWidth="1"/>
    <col min="15895" max="15895" width="40" style="128" customWidth="1"/>
    <col min="15896" max="15896" width="32.8833333333333" style="128" customWidth="1"/>
    <col min="15897" max="15897" width="16.8833333333333" style="128" customWidth="1"/>
    <col min="15898" max="15898" width="40" style="128" customWidth="1"/>
    <col min="15899" max="15899" width="31.1083333333333" style="128" customWidth="1"/>
    <col min="15900" max="15900" width="24" style="128" customWidth="1"/>
    <col min="15901" max="15901" width="18.6666666666667" style="128" customWidth="1"/>
    <col min="15902" max="15902" width="31.1083333333333" style="128" customWidth="1"/>
    <col min="15903" max="15903" width="22.2166666666667" style="128" customWidth="1"/>
    <col min="15904" max="15904" width="27.5583333333333" style="128" customWidth="1"/>
    <col min="15905" max="15905" width="31.1083333333333" style="128" customWidth="1"/>
    <col min="15906" max="15907" width="27.5583333333333" style="128" customWidth="1"/>
    <col min="15908" max="15908" width="24" style="128" customWidth="1"/>
    <col min="15909" max="15909" width="32.8833333333333" style="128" customWidth="1"/>
    <col min="15910" max="15910" width="29.3333333333333" style="128" customWidth="1"/>
    <col min="15911" max="15911" width="27.5583333333333" style="128" customWidth="1"/>
    <col min="15912" max="15912" width="24" style="128" customWidth="1"/>
    <col min="15913" max="15914" width="22.2166666666667" style="128" customWidth="1"/>
    <col min="15915" max="15915" width="24.8833333333333" style="128" customWidth="1"/>
    <col min="15916" max="15916" width="18.6666666666667" style="128" customWidth="1"/>
    <col min="15917" max="15917" width="31.1083333333333" style="128" customWidth="1"/>
    <col min="15918" max="15918" width="19.8833333333333" style="128" customWidth="1"/>
    <col min="15919" max="15919" width="27" style="128" customWidth="1"/>
    <col min="15920" max="15920" width="24.5583333333333" style="128" customWidth="1"/>
    <col min="15921" max="16128" width="8.10833333333333" style="128"/>
    <col min="16129" max="16129" width="35" style="128" customWidth="1"/>
    <col min="16130" max="16130" width="20.3333333333333" style="128" customWidth="1"/>
    <col min="16131" max="16131" width="15" style="128" customWidth="1"/>
    <col min="16132" max="16132" width="43.6666666666667" style="128" customWidth="1"/>
    <col min="16133" max="16133" width="18.5583333333333" style="128" customWidth="1"/>
    <col min="16134" max="16134" width="15.5583333333333" style="128" customWidth="1"/>
    <col min="16135" max="16137" width="8.10833333333333" style="128" customWidth="1"/>
    <col min="16138" max="16138" width="18.6666666666667" style="128" customWidth="1"/>
    <col min="16139" max="16139" width="20.4416666666667" style="128" customWidth="1"/>
    <col min="16140" max="16140" width="27.5583333333333" style="128" customWidth="1"/>
    <col min="16141" max="16141" width="18.6666666666667" style="128" customWidth="1"/>
    <col min="16142" max="16142" width="20.4416666666667" style="128" customWidth="1"/>
    <col min="16143" max="16143" width="25.775" style="128" customWidth="1"/>
    <col min="16144" max="16144" width="34.6666666666667" style="128" customWidth="1"/>
    <col min="16145" max="16145" width="18.6666666666667" style="128" customWidth="1"/>
    <col min="16146" max="16147" width="32.8833333333333" style="128" customWidth="1"/>
    <col min="16148" max="16148" width="20.4416666666667" style="128" customWidth="1"/>
    <col min="16149" max="16150" width="32.8833333333333" style="128" customWidth="1"/>
    <col min="16151" max="16151" width="40" style="128" customWidth="1"/>
    <col min="16152" max="16152" width="32.8833333333333" style="128" customWidth="1"/>
    <col min="16153" max="16153" width="16.8833333333333" style="128" customWidth="1"/>
    <col min="16154" max="16154" width="40" style="128" customWidth="1"/>
    <col min="16155" max="16155" width="31.1083333333333" style="128" customWidth="1"/>
    <col min="16156" max="16156" width="24" style="128" customWidth="1"/>
    <col min="16157" max="16157" width="18.6666666666667" style="128" customWidth="1"/>
    <col min="16158" max="16158" width="31.1083333333333" style="128" customWidth="1"/>
    <col min="16159" max="16159" width="22.2166666666667" style="128" customWidth="1"/>
    <col min="16160" max="16160" width="27.5583333333333" style="128" customWidth="1"/>
    <col min="16161" max="16161" width="31.1083333333333" style="128" customWidth="1"/>
    <col min="16162" max="16163" width="27.5583333333333" style="128" customWidth="1"/>
    <col min="16164" max="16164" width="24" style="128" customWidth="1"/>
    <col min="16165" max="16165" width="32.8833333333333" style="128" customWidth="1"/>
    <col min="16166" max="16166" width="29.3333333333333" style="128" customWidth="1"/>
    <col min="16167" max="16167" width="27.5583333333333" style="128" customWidth="1"/>
    <col min="16168" max="16168" width="24" style="128" customWidth="1"/>
    <col min="16169" max="16170" width="22.2166666666667" style="128" customWidth="1"/>
    <col min="16171" max="16171" width="24.8833333333333" style="128" customWidth="1"/>
    <col min="16172" max="16172" width="18.6666666666667" style="128" customWidth="1"/>
    <col min="16173" max="16173" width="31.1083333333333" style="128" customWidth="1"/>
    <col min="16174" max="16174" width="19.8833333333333" style="128" customWidth="1"/>
    <col min="16175" max="16175" width="27" style="128" customWidth="1"/>
    <col min="16176" max="16176" width="24.5583333333333" style="128" customWidth="1"/>
    <col min="16177" max="16384" width="8.10833333333333" style="128"/>
  </cols>
  <sheetData>
    <row r="1" ht="39" customHeight="1" spans="1:63">
      <c r="A1" s="130" t="s">
        <v>175</v>
      </c>
      <c r="B1" s="131"/>
      <c r="C1" s="130"/>
      <c r="D1" s="130"/>
      <c r="E1" s="131"/>
      <c r="F1" s="130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</row>
    <row r="2" ht="20.25" customHeight="1" spans="1:63">
      <c r="A2" s="133" t="s">
        <v>176</v>
      </c>
      <c r="B2" s="134"/>
      <c r="C2" s="135"/>
      <c r="D2" s="135"/>
      <c r="E2" s="134"/>
      <c r="F2" s="135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39"/>
      <c r="AH2" s="139"/>
      <c r="AI2" s="139"/>
      <c r="AJ2" s="139"/>
      <c r="AK2" s="139"/>
      <c r="AL2" s="193"/>
      <c r="AM2" s="193"/>
      <c r="AN2" s="139"/>
      <c r="AO2" s="139"/>
      <c r="AP2" s="139"/>
      <c r="AQ2" s="139"/>
      <c r="AR2" s="139"/>
      <c r="AS2" s="193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</row>
    <row r="3" ht="12" customHeight="1" spans="1:63">
      <c r="A3" s="137">
        <f>IF(H3&gt;1,J3,L3)</f>
        <v>0</v>
      </c>
      <c r="B3" s="138"/>
      <c r="C3" s="139"/>
      <c r="D3" s="139"/>
      <c r="E3" s="140"/>
      <c r="F3" s="141" t="s">
        <v>3</v>
      </c>
      <c r="G3" s="142"/>
      <c r="H3" s="143"/>
      <c r="I3" s="190"/>
      <c r="J3" s="190"/>
      <c r="K3" s="190"/>
      <c r="L3" s="190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  <c r="AW3" s="191"/>
      <c r="AX3" s="191"/>
      <c r="AY3" s="191"/>
      <c r="AZ3" s="194"/>
      <c r="BA3" s="195"/>
      <c r="BB3" s="195"/>
      <c r="BC3" s="195"/>
      <c r="BD3" s="195"/>
      <c r="BE3" s="195"/>
      <c r="BF3" s="195"/>
      <c r="BG3" s="195"/>
      <c r="BH3" s="195"/>
      <c r="BI3" s="195"/>
      <c r="BJ3" s="195"/>
      <c r="BK3" s="195"/>
    </row>
    <row r="4" ht="25.5" customHeight="1" spans="1:63">
      <c r="A4" s="144" t="s">
        <v>177</v>
      </c>
      <c r="B4" s="145" t="s">
        <v>178</v>
      </c>
      <c r="C4" s="146" t="s">
        <v>179</v>
      </c>
      <c r="D4" s="146" t="s">
        <v>180</v>
      </c>
      <c r="E4" s="147" t="s">
        <v>178</v>
      </c>
      <c r="F4" s="146" t="s">
        <v>179</v>
      </c>
      <c r="G4" s="148"/>
      <c r="H4" s="149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8"/>
      <c r="AU4" s="149"/>
      <c r="AV4" s="149"/>
      <c r="AW4" s="149"/>
      <c r="AX4" s="149"/>
      <c r="AY4" s="149"/>
      <c r="AZ4" s="149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</row>
    <row r="5" ht="20.25" customHeight="1" spans="1:63">
      <c r="A5" s="150" t="s">
        <v>181</v>
      </c>
      <c r="B5" s="151">
        <f>E5</f>
        <v>625.6053</v>
      </c>
      <c r="C5" s="152"/>
      <c r="D5" s="150" t="s">
        <v>182</v>
      </c>
      <c r="E5" s="153">
        <v>625.6053</v>
      </c>
      <c r="F5" s="152"/>
      <c r="G5" s="154"/>
      <c r="H5" s="155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5"/>
      <c r="AE5" s="154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4"/>
      <c r="AT5" s="154"/>
      <c r="AU5" s="155"/>
      <c r="AV5" s="155"/>
      <c r="AW5" s="155"/>
      <c r="AX5" s="155"/>
      <c r="AY5" s="154"/>
      <c r="AZ5" s="155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</row>
    <row r="6" ht="20.25" customHeight="1" spans="1:63">
      <c r="A6" s="156" t="s">
        <v>183</v>
      </c>
      <c r="B6" s="151">
        <f t="shared" ref="B5:B12" si="0">E6</f>
        <v>625.6053</v>
      </c>
      <c r="C6" s="157"/>
      <c r="D6" s="156" t="s">
        <v>183</v>
      </c>
      <c r="E6" s="153">
        <v>625.6053</v>
      </c>
      <c r="F6" s="152"/>
      <c r="G6" s="154"/>
      <c r="H6" s="155"/>
      <c r="I6" s="155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5"/>
      <c r="AK6" s="155"/>
      <c r="AL6" s="155"/>
      <c r="AM6" s="155"/>
      <c r="AN6" s="155"/>
      <c r="AO6" s="155"/>
      <c r="AP6" s="155"/>
      <c r="AQ6" s="155"/>
      <c r="AR6" s="155"/>
      <c r="AS6" s="154"/>
      <c r="AT6" s="155"/>
      <c r="AU6" s="155"/>
      <c r="AV6" s="154"/>
      <c r="AW6" s="154"/>
      <c r="AX6" s="155"/>
      <c r="AY6" s="154"/>
      <c r="AZ6" s="155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</row>
    <row r="7" ht="20.25" customHeight="1" spans="1:63">
      <c r="A7" s="156" t="s">
        <v>184</v>
      </c>
      <c r="B7" s="151">
        <f>E7</f>
        <v>0</v>
      </c>
      <c r="C7" s="157"/>
      <c r="D7" s="156" t="s">
        <v>185</v>
      </c>
      <c r="E7" s="158">
        <v>0</v>
      </c>
      <c r="F7" s="152"/>
      <c r="G7" s="154"/>
      <c r="H7" s="154"/>
      <c r="I7" s="155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5"/>
      <c r="AK7" s="155"/>
      <c r="AL7" s="155"/>
      <c r="AM7" s="155"/>
      <c r="AN7" s="155"/>
      <c r="AO7" s="155"/>
      <c r="AP7" s="155"/>
      <c r="AQ7" s="154"/>
      <c r="AR7" s="155"/>
      <c r="AS7" s="155"/>
      <c r="AT7" s="155"/>
      <c r="AU7" s="155"/>
      <c r="AV7" s="154"/>
      <c r="AW7" s="155"/>
      <c r="AX7" s="155"/>
      <c r="AY7" s="154"/>
      <c r="AZ7" s="155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</row>
    <row r="8" ht="20.25" customHeight="1" spans="1:63">
      <c r="A8" s="159" t="s">
        <v>186</v>
      </c>
      <c r="B8" s="151">
        <f>E8</f>
        <v>0</v>
      </c>
      <c r="C8" s="157"/>
      <c r="D8" s="150" t="s">
        <v>186</v>
      </c>
      <c r="E8" s="160">
        <v>0</v>
      </c>
      <c r="F8" s="157"/>
      <c r="G8" s="154"/>
      <c r="H8" s="154"/>
      <c r="I8" s="154"/>
      <c r="J8" s="155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5"/>
      <c r="AK8" s="155"/>
      <c r="AL8" s="155"/>
      <c r="AM8" s="155"/>
      <c r="AN8" s="155"/>
      <c r="AO8" s="155"/>
      <c r="AP8" s="154"/>
      <c r="AQ8" s="154"/>
      <c r="AR8" s="155"/>
      <c r="AS8" s="155"/>
      <c r="AT8" s="155"/>
      <c r="AU8" s="155"/>
      <c r="AV8" s="154"/>
      <c r="AW8" s="155"/>
      <c r="AX8" s="155"/>
      <c r="AY8" s="154"/>
      <c r="AZ8" s="154"/>
      <c r="BA8" s="155"/>
      <c r="BB8" s="154"/>
      <c r="BC8" s="154"/>
      <c r="BD8" s="154"/>
      <c r="BE8" s="154"/>
      <c r="BF8" s="154"/>
      <c r="BG8" s="154"/>
      <c r="BH8" s="154"/>
      <c r="BI8" s="154"/>
      <c r="BJ8" s="154"/>
      <c r="BK8" s="154"/>
    </row>
    <row r="9" ht="20.25" customHeight="1" spans="1:63">
      <c r="A9" s="159" t="s">
        <v>187</v>
      </c>
      <c r="B9" s="151">
        <f>E9</f>
        <v>0</v>
      </c>
      <c r="C9" s="157"/>
      <c r="D9" s="150" t="s">
        <v>187</v>
      </c>
      <c r="E9" s="158">
        <v>0</v>
      </c>
      <c r="F9" s="157"/>
      <c r="G9" s="154"/>
      <c r="H9" s="154"/>
      <c r="I9" s="154"/>
      <c r="J9" s="155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5"/>
      <c r="AK9" s="155"/>
      <c r="AL9" s="155"/>
      <c r="AM9" s="155"/>
      <c r="AN9" s="155"/>
      <c r="AO9" s="154"/>
      <c r="AP9" s="154"/>
      <c r="AQ9" s="154"/>
      <c r="AR9" s="154"/>
      <c r="AS9" s="155"/>
      <c r="AT9" s="155"/>
      <c r="AU9" s="155"/>
      <c r="AV9" s="155"/>
      <c r="AW9" s="155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</row>
    <row r="10" ht="20.25" customHeight="1" spans="1:63">
      <c r="A10" s="159" t="s">
        <v>188</v>
      </c>
      <c r="B10" s="151">
        <f>E10</f>
        <v>0</v>
      </c>
      <c r="C10" s="157"/>
      <c r="D10" s="150" t="s">
        <v>188</v>
      </c>
      <c r="E10" s="160">
        <v>0</v>
      </c>
      <c r="F10" s="157"/>
      <c r="G10" s="154"/>
      <c r="H10" s="154"/>
      <c r="I10" s="155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5"/>
      <c r="AK10" s="155"/>
      <c r="AL10" s="155"/>
      <c r="AM10" s="154"/>
      <c r="AN10" s="154"/>
      <c r="AO10" s="154"/>
      <c r="AP10" s="154"/>
      <c r="AQ10" s="154"/>
      <c r="AR10" s="154"/>
      <c r="AS10" s="154"/>
      <c r="AT10" s="154"/>
      <c r="AU10" s="155"/>
      <c r="AV10" s="155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</row>
    <row r="11" ht="20.25" customHeight="1" spans="1:63">
      <c r="A11" s="159" t="s">
        <v>189</v>
      </c>
      <c r="B11" s="151">
        <f>E11</f>
        <v>0</v>
      </c>
      <c r="C11" s="157"/>
      <c r="D11" s="150" t="s">
        <v>190</v>
      </c>
      <c r="E11" s="153">
        <v>0</v>
      </c>
      <c r="F11" s="157"/>
      <c r="G11" s="154"/>
      <c r="H11" s="154"/>
      <c r="I11" s="155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5"/>
      <c r="AM11" s="154"/>
      <c r="AN11" s="154"/>
      <c r="AO11" s="154"/>
      <c r="AP11" s="154"/>
      <c r="AQ11" s="154"/>
      <c r="AR11" s="154"/>
      <c r="AS11" s="154"/>
      <c r="AT11" s="154"/>
      <c r="AU11" s="155"/>
      <c r="AV11" s="155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</row>
    <row r="12" ht="20.25" customHeight="1" spans="1:63">
      <c r="A12" s="159" t="s">
        <v>191</v>
      </c>
      <c r="B12" s="151">
        <f>E12</f>
        <v>0</v>
      </c>
      <c r="C12" s="157"/>
      <c r="D12" s="150" t="s">
        <v>191</v>
      </c>
      <c r="E12" s="158">
        <v>0</v>
      </c>
      <c r="F12" s="157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5"/>
      <c r="AL12" s="155"/>
      <c r="AM12" s="154"/>
      <c r="AN12" s="154"/>
      <c r="AO12" s="154"/>
      <c r="AP12" s="154"/>
      <c r="AQ12" s="154"/>
      <c r="AR12" s="154"/>
      <c r="AS12" s="154"/>
      <c r="AT12" s="154"/>
      <c r="AU12" s="155"/>
      <c r="AV12" s="155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</row>
    <row r="13" ht="20.25" customHeight="1" spans="1:63">
      <c r="A13" s="161"/>
      <c r="B13" s="162"/>
      <c r="C13" s="161"/>
      <c r="D13" s="163"/>
      <c r="E13" s="164"/>
      <c r="F13" s="152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5"/>
      <c r="AV13" s="155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</row>
    <row r="14" ht="20.25" customHeight="1" spans="1:63">
      <c r="A14" s="161"/>
      <c r="B14" s="162"/>
      <c r="C14" s="161"/>
      <c r="D14" s="150"/>
      <c r="E14" s="160"/>
      <c r="F14" s="152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5"/>
      <c r="AV14" s="155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</row>
    <row r="15" ht="20.25" customHeight="1" spans="1:63">
      <c r="A15" s="161"/>
      <c r="B15" s="162"/>
      <c r="C15" s="161"/>
      <c r="D15" s="155"/>
      <c r="E15" s="153"/>
      <c r="F15" s="157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5"/>
      <c r="AU15" s="155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</row>
    <row r="16" ht="20.25" customHeight="1" spans="1:63">
      <c r="A16" s="165"/>
      <c r="B16" s="162"/>
      <c r="C16" s="161"/>
      <c r="D16" s="166"/>
      <c r="E16" s="153"/>
      <c r="F16" s="152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5"/>
      <c r="AU16" s="155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</row>
    <row r="17" ht="20.25" customHeight="1" spans="1:63">
      <c r="A17" s="165"/>
      <c r="B17" s="167"/>
      <c r="C17" s="161"/>
      <c r="D17" s="166"/>
      <c r="E17" s="153"/>
      <c r="F17" s="152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5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</row>
    <row r="18" ht="20.25" customHeight="1" spans="1:63">
      <c r="A18" s="168"/>
      <c r="B18" s="153"/>
      <c r="C18" s="169"/>
      <c r="D18" s="166"/>
      <c r="E18" s="153"/>
      <c r="F18" s="170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</row>
    <row r="19" ht="20.25" customHeight="1" spans="1:63">
      <c r="A19" s="171" t="s">
        <v>192</v>
      </c>
      <c r="B19" s="172">
        <f>E19</f>
        <v>625.6053</v>
      </c>
      <c r="C19" s="173"/>
      <c r="D19" s="171" t="s">
        <v>193</v>
      </c>
      <c r="E19" s="172">
        <f>E25</f>
        <v>625.6053</v>
      </c>
      <c r="F19" s="174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</row>
    <row r="20" ht="20.25" customHeight="1" spans="1:63">
      <c r="A20" s="150" t="s">
        <v>194</v>
      </c>
      <c r="B20" s="175">
        <f>E20</f>
        <v>0</v>
      </c>
      <c r="C20" s="157"/>
      <c r="D20" s="150" t="s">
        <v>195</v>
      </c>
      <c r="E20" s="158">
        <v>0</v>
      </c>
      <c r="F20" s="157"/>
      <c r="G20" s="155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</row>
    <row r="21" ht="20.25" customHeight="1" spans="1:63">
      <c r="A21" s="176"/>
      <c r="B21" s="177"/>
      <c r="C21" s="161"/>
      <c r="D21" s="161"/>
      <c r="E21" s="178"/>
      <c r="F21" s="165"/>
      <c r="G21" s="154"/>
      <c r="H21" s="155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</row>
    <row r="22" ht="20.25" customHeight="1" spans="1:63">
      <c r="A22" s="176"/>
      <c r="B22" s="179"/>
      <c r="C22" s="161"/>
      <c r="D22" s="161"/>
      <c r="E22" s="162"/>
      <c r="F22" s="161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</row>
    <row r="23" ht="20.25" customHeight="1" spans="1:63">
      <c r="A23" s="176"/>
      <c r="B23" s="179"/>
      <c r="C23" s="161"/>
      <c r="D23" s="161"/>
      <c r="E23" s="167"/>
      <c r="F23" s="161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</row>
    <row r="24" ht="12.75" customHeight="1" spans="1:63">
      <c r="A24" s="176"/>
      <c r="B24" s="180"/>
      <c r="C24" s="161"/>
      <c r="D24" s="150"/>
      <c r="E24" s="167"/>
      <c r="F24" s="157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</row>
    <row r="25" ht="20.25" customHeight="1" spans="1:63">
      <c r="A25" s="181" t="s">
        <v>196</v>
      </c>
      <c r="B25" s="182">
        <f>E25</f>
        <v>625.6053</v>
      </c>
      <c r="C25" s="169"/>
      <c r="D25" s="171" t="s">
        <v>197</v>
      </c>
      <c r="E25" s="183">
        <v>625.6053</v>
      </c>
      <c r="F25" s="169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</row>
    <row r="26" ht="10.5" customHeight="1" spans="1:63">
      <c r="A26" s="154"/>
      <c r="B26" s="184"/>
      <c r="C26" s="155"/>
      <c r="D26" s="155"/>
      <c r="E26" s="18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</row>
    <row r="27" ht="15" customHeight="1" spans="1:63">
      <c r="A27" s="185" t="s">
        <v>198</v>
      </c>
      <c r="B27" s="186"/>
      <c r="C27" s="185"/>
      <c r="D27" s="185"/>
      <c r="E27" s="186"/>
      <c r="F27" s="185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</row>
    <row r="28" ht="9.75" customHeight="1" spans="4:5">
      <c r="D28" s="188"/>
      <c r="E28" s="189"/>
    </row>
    <row r="29" ht="12.75" customHeight="1" spans="4:4">
      <c r="D29" s="188"/>
    </row>
    <row r="30" ht="12.75" customHeight="1"/>
    <row r="31" ht="12.75" customHeight="1"/>
    <row r="32" ht="12.75" customHeight="1"/>
    <row r="33" ht="9.75" customHeight="1" spans="11:11">
      <c r="K33" s="188"/>
    </row>
  </sheetData>
  <mergeCells count="1">
    <mergeCell ref="A1:F1"/>
  </mergeCells>
  <printOptions horizontalCentered="1"/>
  <pageMargins left="0.786805555555556" right="0.432638888888889" top="0.984027777777778" bottom="0.984027777777778" header="0.511805555555556" footer="0.511805555555556"/>
  <pageSetup paperSize="8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C29"/>
  <sheetViews>
    <sheetView showGridLines="0" showZeros="0" zoomScale="130" zoomScaleNormal="130" workbookViewId="0">
      <selection activeCell="C11" sqref="C11"/>
    </sheetView>
  </sheetViews>
  <sheetFormatPr defaultColWidth="6.88333333333333" defaultRowHeight="14.25"/>
  <cols>
    <col min="1" max="1" width="22.4416666666667" style="75" customWidth="1"/>
    <col min="2" max="3" width="11.6666666666667" style="76" customWidth="1"/>
    <col min="4" max="14" width="11.6666666666667" style="77" customWidth="1"/>
    <col min="15" max="16" width="11.6666666666667" style="75" customWidth="1"/>
    <col min="17" max="19" width="11.6666666666667" style="77" customWidth="1"/>
    <col min="20" max="20" width="11.6666666666667" style="75" customWidth="1"/>
    <col min="21" max="21" width="11.6666666666667" style="77" customWidth="1"/>
    <col min="22" max="22" width="11.6666666666667" style="75" customWidth="1"/>
    <col min="23" max="23" width="11.6666666666667" style="77" customWidth="1"/>
    <col min="24" max="24" width="11.6666666666667" style="75" customWidth="1"/>
    <col min="25" max="29" width="11.6666666666667" style="77" customWidth="1"/>
    <col min="30" max="16384" width="6.88333333333333" style="77"/>
  </cols>
  <sheetData>
    <row r="1" ht="12.75" customHeight="1" spans="1:29">
      <c r="A1" s="78"/>
      <c r="AC1" s="122" t="s">
        <v>199</v>
      </c>
    </row>
    <row r="2" ht="30" customHeight="1" spans="1:28">
      <c r="A2" s="79" t="s">
        <v>200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ht="12" customHeight="1" spans="1:26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</row>
    <row r="4" s="70" customFormat="1" ht="10.5" customHeight="1" spans="1:29">
      <c r="A4" s="81"/>
      <c r="B4" s="82"/>
      <c r="C4" s="82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112"/>
      <c r="R4" s="112"/>
      <c r="S4" s="112"/>
      <c r="T4" s="83"/>
      <c r="U4" s="112"/>
      <c r="V4" s="83"/>
      <c r="W4" s="83"/>
      <c r="X4" s="83"/>
      <c r="Y4" s="83"/>
      <c r="Z4" s="83"/>
      <c r="AA4" s="112"/>
      <c r="AC4" s="112" t="s">
        <v>3</v>
      </c>
    </row>
    <row r="5" s="71" customFormat="1" ht="15.75" customHeight="1" spans="1:29">
      <c r="A5" s="84" t="s">
        <v>201</v>
      </c>
      <c r="B5" s="85" t="s">
        <v>165</v>
      </c>
      <c r="C5" s="86" t="s">
        <v>202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105"/>
      <c r="O5" s="106" t="s">
        <v>203</v>
      </c>
      <c r="P5" s="107"/>
      <c r="Q5" s="107"/>
      <c r="R5" s="107"/>
      <c r="S5" s="113" t="s">
        <v>11</v>
      </c>
      <c r="T5" s="114" t="s">
        <v>204</v>
      </c>
      <c r="U5" s="115"/>
      <c r="V5" s="115"/>
      <c r="W5" s="86" t="s">
        <v>205</v>
      </c>
      <c r="X5" s="86"/>
      <c r="Y5" s="86"/>
      <c r="Z5" s="86"/>
      <c r="AA5" s="123" t="s">
        <v>206</v>
      </c>
      <c r="AB5" s="124" t="s">
        <v>207</v>
      </c>
      <c r="AC5" s="125" t="s">
        <v>208</v>
      </c>
    </row>
    <row r="6" s="72" customFormat="1" ht="20.25" customHeight="1" spans="1:29">
      <c r="A6" s="84"/>
      <c r="B6" s="87"/>
      <c r="C6" s="88" t="s">
        <v>8</v>
      </c>
      <c r="D6" s="89" t="s">
        <v>209</v>
      </c>
      <c r="E6" s="90"/>
      <c r="F6" s="90"/>
      <c r="G6" s="86" t="s">
        <v>210</v>
      </c>
      <c r="H6" s="86"/>
      <c r="I6" s="86"/>
      <c r="J6" s="86"/>
      <c r="K6" s="86"/>
      <c r="L6" s="86"/>
      <c r="M6" s="86"/>
      <c r="N6" s="108" t="s">
        <v>211</v>
      </c>
      <c r="O6" s="109" t="s">
        <v>212</v>
      </c>
      <c r="P6" s="109" t="s">
        <v>213</v>
      </c>
      <c r="Q6" s="116" t="s">
        <v>214</v>
      </c>
      <c r="R6" s="116" t="s">
        <v>215</v>
      </c>
      <c r="S6" s="117"/>
      <c r="T6" s="118" t="s">
        <v>8</v>
      </c>
      <c r="U6" s="119" t="s">
        <v>216</v>
      </c>
      <c r="V6" s="119" t="s">
        <v>217</v>
      </c>
      <c r="W6" s="119" t="s">
        <v>8</v>
      </c>
      <c r="X6" s="119" t="s">
        <v>218</v>
      </c>
      <c r="Y6" s="119" t="s">
        <v>219</v>
      </c>
      <c r="Z6" s="119" t="s">
        <v>217</v>
      </c>
      <c r="AA6" s="124"/>
      <c r="AB6" s="124"/>
      <c r="AC6" s="126"/>
    </row>
    <row r="7" s="73" customFormat="1" ht="51.75" customHeight="1" spans="1:29">
      <c r="A7" s="91"/>
      <c r="B7" s="92"/>
      <c r="C7" s="89"/>
      <c r="D7" s="88" t="s">
        <v>212</v>
      </c>
      <c r="E7" s="88" t="s">
        <v>213</v>
      </c>
      <c r="F7" s="93" t="s">
        <v>214</v>
      </c>
      <c r="G7" s="94" t="s">
        <v>212</v>
      </c>
      <c r="H7" s="95" t="s">
        <v>220</v>
      </c>
      <c r="I7" s="95" t="s">
        <v>221</v>
      </c>
      <c r="J7" s="95" t="s">
        <v>222</v>
      </c>
      <c r="K7" s="95" t="s">
        <v>223</v>
      </c>
      <c r="L7" s="95" t="s">
        <v>224</v>
      </c>
      <c r="M7" s="95" t="s">
        <v>217</v>
      </c>
      <c r="N7" s="108"/>
      <c r="O7" s="110"/>
      <c r="P7" s="111"/>
      <c r="Q7" s="120"/>
      <c r="R7" s="120"/>
      <c r="S7" s="121"/>
      <c r="T7" s="118"/>
      <c r="U7" s="93"/>
      <c r="V7" s="93"/>
      <c r="W7" s="93"/>
      <c r="X7" s="93"/>
      <c r="Y7" s="93"/>
      <c r="Z7" s="93"/>
      <c r="AA7" s="124"/>
      <c r="AB7" s="124"/>
      <c r="AC7" s="127"/>
    </row>
    <row r="8" ht="18" customHeight="1" spans="1:29">
      <c r="A8" s="96" t="s">
        <v>59</v>
      </c>
      <c r="B8" s="97">
        <v>1</v>
      </c>
      <c r="C8" s="97">
        <f t="shared" ref="C8:AC8" si="0">B8+1</f>
        <v>2</v>
      </c>
      <c r="D8" s="97">
        <f>C8+1</f>
        <v>3</v>
      </c>
      <c r="E8" s="97">
        <f>D8+1</f>
        <v>4</v>
      </c>
      <c r="F8" s="97">
        <f>E8+1</f>
        <v>5</v>
      </c>
      <c r="G8" s="97">
        <f>F8+1</f>
        <v>6</v>
      </c>
      <c r="H8" s="97">
        <f>G8+1</f>
        <v>7</v>
      </c>
      <c r="I8" s="97">
        <f>H8+1</f>
        <v>8</v>
      </c>
      <c r="J8" s="97">
        <f>I8+1</f>
        <v>9</v>
      </c>
      <c r="K8" s="97">
        <f>J8+1</f>
        <v>10</v>
      </c>
      <c r="L8" s="97">
        <f>K8+1</f>
        <v>11</v>
      </c>
      <c r="M8" s="97">
        <f>L8+1</f>
        <v>12</v>
      </c>
      <c r="N8" s="97">
        <f>M8+1</f>
        <v>13</v>
      </c>
      <c r="O8" s="97">
        <f>N8+1</f>
        <v>14</v>
      </c>
      <c r="P8" s="97">
        <f>O8+1</f>
        <v>15</v>
      </c>
      <c r="Q8" s="97">
        <f>P8+1</f>
        <v>16</v>
      </c>
      <c r="R8" s="97">
        <f>Q8+1</f>
        <v>17</v>
      </c>
      <c r="S8" s="97">
        <f>R8+1</f>
        <v>18</v>
      </c>
      <c r="T8" s="97">
        <f>S8+1</f>
        <v>19</v>
      </c>
      <c r="U8" s="97">
        <f>T8+1</f>
        <v>20</v>
      </c>
      <c r="V8" s="97">
        <f>U8+1</f>
        <v>21</v>
      </c>
      <c r="W8" s="97">
        <f>V8+1</f>
        <v>22</v>
      </c>
      <c r="X8" s="97">
        <f>W8+1</f>
        <v>23</v>
      </c>
      <c r="Y8" s="97">
        <f>X8+1</f>
        <v>24</v>
      </c>
      <c r="Z8" s="97">
        <f>Y8+1</f>
        <v>25</v>
      </c>
      <c r="AA8" s="97">
        <f>Z8+1</f>
        <v>26</v>
      </c>
      <c r="AB8" s="97">
        <f>AA8+1</f>
        <v>27</v>
      </c>
      <c r="AC8" s="97">
        <f>AB8+1</f>
        <v>28</v>
      </c>
    </row>
    <row r="9" s="74" customFormat="1" ht="18" customHeight="1" spans="1:29">
      <c r="A9" s="98" t="s">
        <v>8</v>
      </c>
      <c r="B9" s="99">
        <f>SUM(C9)</f>
        <v>625.6053</v>
      </c>
      <c r="C9" s="99">
        <f>SUM(C10)</f>
        <v>625.6053</v>
      </c>
      <c r="D9" s="99">
        <f>SUM(D10)</f>
        <v>625.6053</v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</row>
    <row r="10" ht="12.75" customHeight="1" spans="1:29">
      <c r="A10" s="98" t="s">
        <v>225</v>
      </c>
      <c r="B10" s="99">
        <f>SUM(C10)</f>
        <v>625.6053</v>
      </c>
      <c r="C10" s="101">
        <f>SUM(D10)</f>
        <v>625.6053</v>
      </c>
      <c r="D10" s="99">
        <f>SUM(D11:D13)</f>
        <v>625.6053</v>
      </c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3"/>
      <c r="P10" s="103"/>
      <c r="Q10" s="102"/>
      <c r="R10" s="102"/>
      <c r="S10" s="102"/>
      <c r="T10" s="103"/>
      <c r="U10" s="102"/>
      <c r="V10" s="103"/>
      <c r="W10" s="102"/>
      <c r="X10" s="103"/>
      <c r="Y10" s="102"/>
      <c r="Z10" s="102"/>
      <c r="AA10" s="102"/>
      <c r="AB10" s="102"/>
      <c r="AC10" s="102"/>
    </row>
    <row r="11" ht="12.75" customHeight="1" spans="1:29">
      <c r="A11" s="98" t="s">
        <v>226</v>
      </c>
      <c r="B11" s="99">
        <f>SUM(C11)</f>
        <v>514.271</v>
      </c>
      <c r="C11" s="101">
        <f>SUM(D11)</f>
        <v>514.271</v>
      </c>
      <c r="D11" s="99">
        <v>514.271</v>
      </c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3"/>
      <c r="P11" s="103"/>
      <c r="Q11" s="102"/>
      <c r="R11" s="102"/>
      <c r="S11" s="102"/>
      <c r="T11" s="103"/>
      <c r="U11" s="102"/>
      <c r="V11" s="103"/>
      <c r="W11" s="102"/>
      <c r="X11" s="103"/>
      <c r="Y11" s="102"/>
      <c r="Z11" s="102"/>
      <c r="AA11" s="102"/>
      <c r="AB11" s="102"/>
      <c r="AC11" s="102"/>
    </row>
    <row r="12" ht="10.5" customHeight="1" spans="1:29">
      <c r="A12" s="98" t="s">
        <v>227</v>
      </c>
      <c r="B12" s="99">
        <f>SUM(C12)</f>
        <v>59.796</v>
      </c>
      <c r="C12" s="101">
        <f>SUM(D12)</f>
        <v>59.796</v>
      </c>
      <c r="D12" s="99">
        <v>59.796</v>
      </c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3"/>
      <c r="P12" s="103"/>
      <c r="Q12" s="102"/>
      <c r="R12" s="102"/>
      <c r="S12" s="102"/>
      <c r="T12" s="103"/>
      <c r="U12" s="102"/>
      <c r="V12" s="103"/>
      <c r="W12" s="102"/>
      <c r="X12" s="103"/>
      <c r="Y12" s="102"/>
      <c r="Z12" s="102"/>
      <c r="AA12" s="102"/>
      <c r="AB12" s="102"/>
      <c r="AC12" s="102"/>
    </row>
    <row r="13" ht="12.75" customHeight="1" spans="1:29">
      <c r="A13" s="98" t="s">
        <v>228</v>
      </c>
      <c r="B13" s="99">
        <f>SUM(C13)</f>
        <v>51.5383</v>
      </c>
      <c r="C13" s="101">
        <f>SUM(D13)</f>
        <v>51.5383</v>
      </c>
      <c r="D13" s="99">
        <v>51.5383</v>
      </c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3"/>
      <c r="P13" s="103"/>
      <c r="Q13" s="102"/>
      <c r="R13" s="102"/>
      <c r="S13" s="102"/>
      <c r="T13" s="103"/>
      <c r="U13" s="102"/>
      <c r="V13" s="103"/>
      <c r="W13" s="102"/>
      <c r="X13" s="103"/>
      <c r="Y13" s="102"/>
      <c r="Z13" s="102"/>
      <c r="AA13" s="102"/>
      <c r="AB13" s="102"/>
      <c r="AC13" s="102"/>
    </row>
    <row r="14" ht="12.75" customHeight="1" spans="1:29">
      <c r="A14" s="103"/>
      <c r="B14" s="104"/>
      <c r="C14" s="104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3"/>
      <c r="P14" s="103"/>
      <c r="Q14" s="102"/>
      <c r="R14" s="102"/>
      <c r="S14" s="102"/>
      <c r="T14" s="103"/>
      <c r="U14" s="102"/>
      <c r="V14" s="103"/>
      <c r="W14" s="102"/>
      <c r="X14" s="103"/>
      <c r="Y14" s="102"/>
      <c r="Z14" s="102"/>
      <c r="AA14" s="102"/>
      <c r="AB14" s="102"/>
      <c r="AC14" s="102"/>
    </row>
    <row r="15" ht="12.75" customHeight="1" spans="1:29">
      <c r="A15" s="103"/>
      <c r="B15" s="104"/>
      <c r="C15" s="104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3"/>
      <c r="P15" s="103"/>
      <c r="Q15" s="102"/>
      <c r="R15" s="102"/>
      <c r="S15" s="102"/>
      <c r="T15" s="103"/>
      <c r="U15" s="102"/>
      <c r="V15" s="103"/>
      <c r="W15" s="102"/>
      <c r="X15" s="103"/>
      <c r="Y15" s="102"/>
      <c r="Z15" s="102"/>
      <c r="AA15" s="102"/>
      <c r="AB15" s="102"/>
      <c r="AC15" s="102"/>
    </row>
    <row r="16" ht="12.75" customHeight="1" spans="1:29">
      <c r="A16" s="103"/>
      <c r="B16" s="104"/>
      <c r="C16" s="104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3"/>
      <c r="P16" s="103"/>
      <c r="Q16" s="102"/>
      <c r="R16" s="102"/>
      <c r="S16" s="102"/>
      <c r="T16" s="103"/>
      <c r="U16" s="102"/>
      <c r="V16" s="103"/>
      <c r="W16" s="102"/>
      <c r="X16" s="103"/>
      <c r="Y16" s="102"/>
      <c r="Z16" s="102"/>
      <c r="AA16" s="102"/>
      <c r="AB16" s="102"/>
      <c r="AC16" s="102"/>
    </row>
    <row r="17" ht="12.75" customHeight="1" spans="1:29">
      <c r="A17" s="103"/>
      <c r="B17" s="104"/>
      <c r="C17" s="104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3"/>
      <c r="P17" s="103"/>
      <c r="Q17" s="102"/>
      <c r="R17" s="102"/>
      <c r="S17" s="102"/>
      <c r="T17" s="103"/>
      <c r="U17" s="102"/>
      <c r="V17" s="103"/>
      <c r="W17" s="102"/>
      <c r="X17" s="103"/>
      <c r="Y17" s="102"/>
      <c r="Z17" s="102"/>
      <c r="AA17" s="102"/>
      <c r="AB17" s="102"/>
      <c r="AC17" s="102"/>
    </row>
    <row r="18" ht="12.75" customHeight="1" spans="1:29">
      <c r="A18" s="103"/>
      <c r="B18" s="104"/>
      <c r="C18" s="104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3"/>
      <c r="P18" s="103"/>
      <c r="Q18" s="102"/>
      <c r="R18" s="102"/>
      <c r="S18" s="102"/>
      <c r="T18" s="103"/>
      <c r="U18" s="102"/>
      <c r="V18" s="103"/>
      <c r="W18" s="102"/>
      <c r="X18" s="103"/>
      <c r="Y18" s="102"/>
      <c r="Z18" s="102"/>
      <c r="AA18" s="102"/>
      <c r="AB18" s="102"/>
      <c r="AC18" s="102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sheet="1"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333333333333" right="0.708333333333333" top="0.747916666666667" bottom="0.747916666666667" header="0" footer="0.432638888888889"/>
  <pageSetup paperSize="8" scale="54" fitToHeight="999" orientation="landscape" horizontalDpi="100" verticalDpi="1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40"/>
  <sheetViews>
    <sheetView showGridLines="0" showZeros="0" topLeftCell="A7" workbookViewId="0">
      <selection activeCell="F7" sqref="F7"/>
    </sheetView>
  </sheetViews>
  <sheetFormatPr defaultColWidth="9" defaultRowHeight="14.25"/>
  <cols>
    <col min="1" max="1" width="5" style="4" customWidth="1"/>
    <col min="2" max="2" width="4.33333333333333" style="4" customWidth="1"/>
    <col min="3" max="3" width="3.88333333333333" style="4" customWidth="1"/>
    <col min="4" max="4" width="14.1083333333333" style="4" customWidth="1"/>
    <col min="5" max="5" width="20.3333333333333" style="4" customWidth="1"/>
    <col min="6" max="7" width="11.1083333333333" style="4" customWidth="1"/>
    <col min="8" max="8" width="11.1083333333333" style="6" customWidth="1"/>
    <col min="9" max="10" width="11.1083333333333" style="7" customWidth="1"/>
    <col min="11" max="18" width="11.1083333333333" style="5" customWidth="1"/>
    <col min="19" max="16384" width="9" style="4"/>
  </cols>
  <sheetData>
    <row r="1" spans="1:18">
      <c r="A1" s="8" t="s">
        <v>229</v>
      </c>
      <c r="R1" s="68" t="s">
        <v>230</v>
      </c>
    </row>
    <row r="2" ht="20.25" spans="1:18">
      <c r="A2" s="9" t="s">
        <v>231</v>
      </c>
      <c r="B2" s="9"/>
      <c r="C2" s="9"/>
      <c r="D2" s="9"/>
      <c r="E2" s="9"/>
      <c r="F2" s="9"/>
      <c r="G2" s="9"/>
      <c r="H2" s="10"/>
      <c r="I2" s="56"/>
      <c r="J2" s="56"/>
      <c r="K2" s="57"/>
      <c r="L2" s="57"/>
      <c r="M2" s="57"/>
      <c r="N2" s="57"/>
      <c r="O2" s="57"/>
      <c r="P2" s="57"/>
      <c r="Q2" s="57"/>
      <c r="R2" s="57"/>
    </row>
    <row r="3" s="1" customFormat="1" customHeight="1" spans="1:18">
      <c r="A3" s="11"/>
      <c r="B3" s="11"/>
      <c r="C3" s="11"/>
      <c r="D3" s="11"/>
      <c r="E3" s="11"/>
      <c r="F3" s="11"/>
      <c r="G3" s="11"/>
      <c r="H3" s="12"/>
      <c r="I3" s="58"/>
      <c r="J3" s="58"/>
      <c r="K3" s="59"/>
      <c r="L3" s="59"/>
      <c r="M3" s="59"/>
      <c r="N3" s="59"/>
      <c r="O3" s="59"/>
      <c r="P3" s="59"/>
      <c r="Q3" s="59"/>
      <c r="R3" s="69" t="s">
        <v>3</v>
      </c>
    </row>
    <row r="4" s="1" customFormat="1" customHeight="1" spans="1:18">
      <c r="A4" s="13" t="s">
        <v>52</v>
      </c>
      <c r="B4" s="13"/>
      <c r="C4" s="13"/>
      <c r="D4" s="14" t="s">
        <v>163</v>
      </c>
      <c r="E4" s="14" t="s">
        <v>164</v>
      </c>
      <c r="F4" s="13" t="s">
        <v>165</v>
      </c>
      <c r="G4" s="13" t="s">
        <v>54</v>
      </c>
      <c r="H4" s="15"/>
      <c r="I4" s="60"/>
      <c r="J4" s="60"/>
      <c r="K4" s="61" t="s">
        <v>55</v>
      </c>
      <c r="L4" s="61"/>
      <c r="M4" s="61"/>
      <c r="N4" s="61"/>
      <c r="O4" s="61"/>
      <c r="P4" s="61"/>
      <c r="Q4" s="61"/>
      <c r="R4" s="61"/>
    </row>
    <row r="5" s="1" customFormat="1" ht="42" customHeight="1" spans="1:18">
      <c r="A5" s="13" t="s">
        <v>56</v>
      </c>
      <c r="B5" s="13" t="s">
        <v>57</v>
      </c>
      <c r="C5" s="13" t="s">
        <v>58</v>
      </c>
      <c r="D5" s="16"/>
      <c r="E5" s="16"/>
      <c r="F5" s="13"/>
      <c r="G5" s="13" t="s">
        <v>8</v>
      </c>
      <c r="H5" s="15" t="s">
        <v>103</v>
      </c>
      <c r="I5" s="60" t="s">
        <v>115</v>
      </c>
      <c r="J5" s="60" t="s">
        <v>135</v>
      </c>
      <c r="K5" s="61" t="s">
        <v>8</v>
      </c>
      <c r="L5" s="61" t="s">
        <v>166</v>
      </c>
      <c r="M5" s="61" t="s">
        <v>167</v>
      </c>
      <c r="N5" s="61" t="s">
        <v>168</v>
      </c>
      <c r="O5" s="61" t="s">
        <v>169</v>
      </c>
      <c r="P5" s="61" t="s">
        <v>170</v>
      </c>
      <c r="Q5" s="61" t="s">
        <v>171</v>
      </c>
      <c r="R5" s="61" t="s">
        <v>172</v>
      </c>
    </row>
    <row r="6" s="1" customFormat="1" spans="1:18">
      <c r="A6" s="17" t="s">
        <v>59</v>
      </c>
      <c r="B6" s="17" t="s">
        <v>59</v>
      </c>
      <c r="C6" s="17" t="s">
        <v>59</v>
      </c>
      <c r="D6" s="17" t="s">
        <v>59</v>
      </c>
      <c r="E6" s="18" t="s">
        <v>59</v>
      </c>
      <c r="F6" s="13">
        <v>1</v>
      </c>
      <c r="G6" s="13">
        <v>2</v>
      </c>
      <c r="H6" s="19">
        <v>3</v>
      </c>
      <c r="I6" s="60">
        <v>4</v>
      </c>
      <c r="J6" s="60">
        <v>5</v>
      </c>
      <c r="K6" s="61">
        <v>6</v>
      </c>
      <c r="L6" s="61">
        <v>7</v>
      </c>
      <c r="M6" s="61">
        <v>8</v>
      </c>
      <c r="N6" s="61">
        <v>9</v>
      </c>
      <c r="O6" s="61">
        <v>10</v>
      </c>
      <c r="P6" s="61">
        <v>11</v>
      </c>
      <c r="Q6" s="61">
        <v>12</v>
      </c>
      <c r="R6" s="61">
        <v>13</v>
      </c>
    </row>
    <row r="7" spans="1:18">
      <c r="A7" s="20"/>
      <c r="B7" s="21"/>
      <c r="C7" s="20"/>
      <c r="D7" s="20"/>
      <c r="E7" s="22" t="s">
        <v>8</v>
      </c>
      <c r="F7" s="23">
        <f>SUM(F8,F20,F31)</f>
        <v>625.6053</v>
      </c>
      <c r="G7" s="23">
        <f>G8+G20+G31</f>
        <v>375.6053</v>
      </c>
      <c r="H7" s="24">
        <f>SUM(H8,H20,H31)</f>
        <v>229.555</v>
      </c>
      <c r="I7" s="62">
        <f t="shared" ref="G7:R7" si="0">SUM(I8,I20,I31)</f>
        <v>142.0503</v>
      </c>
      <c r="J7" s="62">
        <f>J8+J20+J31</f>
        <v>4</v>
      </c>
      <c r="K7" s="63">
        <f>SUM(K8,K20,K31)</f>
        <v>250</v>
      </c>
      <c r="L7" s="63">
        <f>SUM(L8,L20,L31)</f>
        <v>0</v>
      </c>
      <c r="M7" s="63">
        <f>SUM(M8,M20,M31)</f>
        <v>0</v>
      </c>
      <c r="N7" s="63">
        <f>SUM(N8,N20,N31)</f>
        <v>0</v>
      </c>
      <c r="O7" s="63">
        <f>SUM(O8,O20,O31)</f>
        <v>0</v>
      </c>
      <c r="P7" s="63">
        <f>SUM(P8,P20,P31)</f>
        <v>0</v>
      </c>
      <c r="Q7" s="63">
        <f>SUM(Q8,Q20,Q31)</f>
        <v>0</v>
      </c>
      <c r="R7" s="63">
        <f>SUM(R8,R20,R31)</f>
        <v>250</v>
      </c>
    </row>
    <row r="8" spans="1:18">
      <c r="A8" s="25"/>
      <c r="B8" s="26"/>
      <c r="C8" s="25"/>
      <c r="D8" s="25"/>
      <c r="E8" s="27" t="s">
        <v>226</v>
      </c>
      <c r="F8" s="28">
        <f>SUM(F9:F19)</f>
        <v>514.271</v>
      </c>
      <c r="G8" s="28">
        <f>SUM(G9:G19)</f>
        <v>264.271</v>
      </c>
      <c r="H8" s="29">
        <f>SUM(H9:H19)</f>
        <v>134.5634</v>
      </c>
      <c r="I8" s="29">
        <f>SUM(I9:I19)</f>
        <v>126.3076</v>
      </c>
      <c r="J8" s="29">
        <f>SUM(J9:J19)</f>
        <v>3.4</v>
      </c>
      <c r="K8" s="52">
        <f t="shared" ref="G8:R8" si="1">SUM(K9:K19)</f>
        <v>250</v>
      </c>
      <c r="L8" s="52">
        <f>SUM(L9:L19)</f>
        <v>0</v>
      </c>
      <c r="M8" s="52">
        <f>SUM(M9:M19)</f>
        <v>0</v>
      </c>
      <c r="N8" s="52">
        <f>SUM(N9:N19)</f>
        <v>0</v>
      </c>
      <c r="O8" s="52">
        <f>SUM(O9:O19)</f>
        <v>0</v>
      </c>
      <c r="P8" s="52">
        <f>SUM(P9:P19)</f>
        <v>0</v>
      </c>
      <c r="Q8" s="52">
        <f>SUM(Q9:Q19)</f>
        <v>0</v>
      </c>
      <c r="R8" s="52">
        <f>SUM(R9:R19)</f>
        <v>250</v>
      </c>
    </row>
    <row r="9" s="2" customFormat="1" spans="1:18">
      <c r="A9" s="30" t="s">
        <v>60</v>
      </c>
      <c r="B9" s="31" t="s">
        <v>62</v>
      </c>
      <c r="C9" s="31" t="s">
        <v>64</v>
      </c>
      <c r="D9" s="32"/>
      <c r="E9" s="33" t="s">
        <v>65</v>
      </c>
      <c r="F9" s="34">
        <f>SUM(G9+K9)</f>
        <v>141.541</v>
      </c>
      <c r="G9" s="34">
        <f>SUM(H9:J9)</f>
        <v>141.541</v>
      </c>
      <c r="H9" s="29">
        <v>111.541</v>
      </c>
      <c r="I9" s="29">
        <v>26.6</v>
      </c>
      <c r="J9" s="64">
        <v>3.4</v>
      </c>
      <c r="K9" s="65"/>
      <c r="L9" s="65"/>
      <c r="M9" s="65"/>
      <c r="N9" s="65"/>
      <c r="O9" s="65"/>
      <c r="P9" s="65"/>
      <c r="Q9" s="65"/>
      <c r="R9" s="65"/>
    </row>
    <row r="10" spans="1:18">
      <c r="A10" s="35"/>
      <c r="B10" s="36"/>
      <c r="C10" s="36" t="s">
        <v>66</v>
      </c>
      <c r="D10" s="37"/>
      <c r="E10" s="38" t="s">
        <v>67</v>
      </c>
      <c r="F10" s="28">
        <f t="shared" ref="F10:F19" si="2">SUM(G10+K10)</f>
        <v>99.7076</v>
      </c>
      <c r="G10" s="34">
        <f t="shared" ref="G10:G19" si="3">SUM(H10:J10)</f>
        <v>99.7076</v>
      </c>
      <c r="H10" s="29"/>
      <c r="I10" s="29">
        <v>99.7076</v>
      </c>
      <c r="J10" s="64"/>
      <c r="K10" s="66"/>
      <c r="L10" s="66"/>
      <c r="M10" s="66"/>
      <c r="N10" s="66"/>
      <c r="O10" s="66"/>
      <c r="P10" s="66"/>
      <c r="Q10" s="66"/>
      <c r="R10" s="66"/>
    </row>
    <row r="11" s="3" customFormat="1" spans="1:18">
      <c r="A11" s="39"/>
      <c r="B11" s="40"/>
      <c r="C11" s="40" t="s">
        <v>68</v>
      </c>
      <c r="D11" s="41"/>
      <c r="E11" s="42" t="s">
        <v>69</v>
      </c>
      <c r="F11" s="43">
        <f>SUM(G11+K11)</f>
        <v>250</v>
      </c>
      <c r="G11" s="34">
        <f>SUM(H11:J11)</f>
        <v>0</v>
      </c>
      <c r="H11" s="29"/>
      <c r="I11" s="29"/>
      <c r="J11" s="64"/>
      <c r="K11" s="67">
        <f>SUM(L11:R11)</f>
        <v>250</v>
      </c>
      <c r="L11" s="67"/>
      <c r="M11" s="67"/>
      <c r="N11" s="67"/>
      <c r="O11" s="67"/>
      <c r="P11" s="67"/>
      <c r="Q11" s="67"/>
      <c r="R11" s="67">
        <v>250</v>
      </c>
    </row>
    <row r="12" spans="1:18">
      <c r="A12" s="35"/>
      <c r="B12" s="36"/>
      <c r="C12" s="36">
        <v>99</v>
      </c>
      <c r="D12" s="37"/>
      <c r="E12" s="44" t="s">
        <v>73</v>
      </c>
      <c r="F12" s="28">
        <f>SUM(G12+K12)</f>
        <v>0</v>
      </c>
      <c r="G12" s="34">
        <f>SUM(H12:J12)</f>
        <v>0</v>
      </c>
      <c r="H12" s="29"/>
      <c r="I12" s="29"/>
      <c r="J12" s="64"/>
      <c r="K12" s="66"/>
      <c r="L12" s="66"/>
      <c r="M12" s="66"/>
      <c r="N12" s="66"/>
      <c r="O12" s="66"/>
      <c r="P12" s="66"/>
      <c r="Q12" s="66"/>
      <c r="R12" s="66"/>
    </row>
    <row r="13" s="4" customFormat="1" ht="24" spans="1:18">
      <c r="A13" s="35" t="s">
        <v>232</v>
      </c>
      <c r="B13" s="36" t="s">
        <v>76</v>
      </c>
      <c r="C13" s="36" t="s">
        <v>76</v>
      </c>
      <c r="D13" s="37"/>
      <c r="E13" s="45" t="s">
        <v>78</v>
      </c>
      <c r="F13" s="28">
        <f>SUM(G13+K13)</f>
        <v>7.7544</v>
      </c>
      <c r="G13" s="34">
        <f>SUM(H13:J13)</f>
        <v>7.7544</v>
      </c>
      <c r="H13" s="29">
        <v>7.7544</v>
      </c>
      <c r="I13" s="29"/>
      <c r="J13" s="64"/>
      <c r="K13" s="66"/>
      <c r="L13" s="66"/>
      <c r="M13" s="66"/>
      <c r="N13" s="66"/>
      <c r="O13" s="66"/>
      <c r="P13" s="66"/>
      <c r="Q13" s="66"/>
      <c r="R13" s="66"/>
    </row>
    <row r="14" ht="24" spans="1:18">
      <c r="A14" s="35"/>
      <c r="B14" s="36"/>
      <c r="C14" s="36" t="s">
        <v>62</v>
      </c>
      <c r="D14" s="37"/>
      <c r="E14" s="46" t="s">
        <v>79</v>
      </c>
      <c r="F14" s="28">
        <f>SUM(G14+K14)</f>
        <v>3.8772</v>
      </c>
      <c r="G14" s="34">
        <f>SUM(H14:J14)</f>
        <v>3.8772</v>
      </c>
      <c r="H14" s="29">
        <v>3.8772</v>
      </c>
      <c r="I14" s="29"/>
      <c r="J14" s="64"/>
      <c r="K14" s="66"/>
      <c r="L14" s="66"/>
      <c r="M14" s="66"/>
      <c r="N14" s="66"/>
      <c r="O14" s="66"/>
      <c r="P14" s="66"/>
      <c r="Q14" s="66"/>
      <c r="R14" s="66"/>
    </row>
    <row r="15" spans="1:18">
      <c r="A15" s="35"/>
      <c r="B15" s="36" t="s">
        <v>80</v>
      </c>
      <c r="C15" s="36" t="s">
        <v>66</v>
      </c>
      <c r="D15" s="37"/>
      <c r="E15" s="47" t="s">
        <v>83</v>
      </c>
      <c r="F15" s="28">
        <f>SUM(G15+K15)</f>
        <v>0.05</v>
      </c>
      <c r="G15" s="34">
        <f>SUM(H15:J15)</f>
        <v>0.05</v>
      </c>
      <c r="H15" s="29">
        <v>0.05</v>
      </c>
      <c r="I15" s="29"/>
      <c r="J15" s="64"/>
      <c r="K15" s="66"/>
      <c r="L15" s="66"/>
      <c r="M15" s="66"/>
      <c r="N15" s="66"/>
      <c r="O15" s="66"/>
      <c r="P15" s="66"/>
      <c r="Q15" s="66"/>
      <c r="R15" s="66"/>
    </row>
    <row r="16" spans="1:18">
      <c r="A16" s="35"/>
      <c r="B16" s="36"/>
      <c r="C16" s="36" t="s">
        <v>84</v>
      </c>
      <c r="D16" s="37"/>
      <c r="E16" s="47" t="s">
        <v>85</v>
      </c>
      <c r="F16" s="28">
        <f>SUM(G16+K16)</f>
        <v>0</v>
      </c>
      <c r="G16" s="34">
        <f>SUM(H16:J16)</f>
        <v>0</v>
      </c>
      <c r="H16" s="29"/>
      <c r="I16" s="29"/>
      <c r="J16" s="64"/>
      <c r="K16" s="66"/>
      <c r="L16" s="66"/>
      <c r="M16" s="66"/>
      <c r="N16" s="66"/>
      <c r="O16" s="66"/>
      <c r="P16" s="66"/>
      <c r="Q16" s="66"/>
      <c r="R16" s="66"/>
    </row>
    <row r="17" spans="1:18">
      <c r="A17" s="35" t="s">
        <v>86</v>
      </c>
      <c r="B17" s="36" t="s">
        <v>88</v>
      </c>
      <c r="C17" s="36" t="s">
        <v>64</v>
      </c>
      <c r="D17" s="37"/>
      <c r="E17" s="44" t="s">
        <v>233</v>
      </c>
      <c r="F17" s="28">
        <f>SUM(G17+K17)</f>
        <v>3.5864</v>
      </c>
      <c r="G17" s="34">
        <f>SUM(H17:J17)</f>
        <v>3.5864</v>
      </c>
      <c r="H17" s="29">
        <v>3.5864</v>
      </c>
      <c r="I17" s="29"/>
      <c r="J17" s="64"/>
      <c r="K17" s="66"/>
      <c r="L17" s="66"/>
      <c r="M17" s="66"/>
      <c r="N17" s="66"/>
      <c r="O17" s="66"/>
      <c r="P17" s="66"/>
      <c r="Q17" s="66"/>
      <c r="R17" s="66"/>
    </row>
    <row r="18" spans="1:18">
      <c r="A18" s="35"/>
      <c r="B18" s="36"/>
      <c r="C18" s="36" t="s">
        <v>84</v>
      </c>
      <c r="D18" s="37"/>
      <c r="E18" s="44" t="s">
        <v>92</v>
      </c>
      <c r="F18" s="28">
        <f>SUM(G18+K18)</f>
        <v>1.9386</v>
      </c>
      <c r="G18" s="34">
        <f>SUM(H18:J18)</f>
        <v>1.9386</v>
      </c>
      <c r="H18" s="29">
        <v>1.9386</v>
      </c>
      <c r="I18" s="29"/>
      <c r="J18" s="64"/>
      <c r="K18" s="66"/>
      <c r="L18" s="66"/>
      <c r="M18" s="66"/>
      <c r="N18" s="66"/>
      <c r="O18" s="66"/>
      <c r="P18" s="66"/>
      <c r="Q18" s="66"/>
      <c r="R18" s="66"/>
    </row>
    <row r="19" spans="1:18">
      <c r="A19" s="35" t="s">
        <v>93</v>
      </c>
      <c r="B19" s="36" t="s">
        <v>66</v>
      </c>
      <c r="C19" s="36" t="s">
        <v>64</v>
      </c>
      <c r="D19" s="37"/>
      <c r="E19" s="44" t="s">
        <v>234</v>
      </c>
      <c r="F19" s="28">
        <f>SUM(G19+K19)</f>
        <v>5.8158</v>
      </c>
      <c r="G19" s="34">
        <f>SUM(H19:J19)</f>
        <v>5.8158</v>
      </c>
      <c r="H19" s="29">
        <v>5.8158</v>
      </c>
      <c r="I19" s="29"/>
      <c r="J19" s="64"/>
      <c r="K19" s="66"/>
      <c r="L19" s="66"/>
      <c r="M19" s="66"/>
      <c r="N19" s="66"/>
      <c r="O19" s="66"/>
      <c r="P19" s="66"/>
      <c r="Q19" s="66"/>
      <c r="R19" s="66"/>
    </row>
    <row r="20" s="5" customFormat="1" spans="1:18">
      <c r="A20" s="48"/>
      <c r="B20" s="49"/>
      <c r="C20" s="49"/>
      <c r="D20" s="50"/>
      <c r="E20" s="51" t="s">
        <v>228</v>
      </c>
      <c r="F20" s="52">
        <f>SUM(F21:F30)</f>
        <v>51.5383</v>
      </c>
      <c r="G20" s="52">
        <f>SUM(G21:G30)</f>
        <v>51.5383</v>
      </c>
      <c r="H20" s="29">
        <f>SUM(H21:H30)</f>
        <v>45.3242</v>
      </c>
      <c r="I20" s="29">
        <f t="shared" ref="G20:I20" si="4">SUM(I21:I30)</f>
        <v>6.2141</v>
      </c>
      <c r="J20" s="64"/>
      <c r="K20" s="66"/>
      <c r="L20" s="66"/>
      <c r="M20" s="66"/>
      <c r="N20" s="66"/>
      <c r="O20" s="66"/>
      <c r="P20" s="66"/>
      <c r="Q20" s="66"/>
      <c r="R20" s="66"/>
    </row>
    <row r="21" spans="1:18">
      <c r="A21" s="35" t="s">
        <v>60</v>
      </c>
      <c r="B21" s="36" t="s">
        <v>62</v>
      </c>
      <c r="C21" s="36" t="s">
        <v>64</v>
      </c>
      <c r="D21" s="37"/>
      <c r="E21" s="44" t="s">
        <v>235</v>
      </c>
      <c r="F21" s="53"/>
      <c r="G21" s="53"/>
      <c r="H21" s="29"/>
      <c r="I21" s="64"/>
      <c r="J21" s="64"/>
      <c r="K21" s="66"/>
      <c r="L21" s="66"/>
      <c r="M21" s="66"/>
      <c r="N21" s="66"/>
      <c r="O21" s="66"/>
      <c r="P21" s="66"/>
      <c r="Q21" s="66"/>
      <c r="R21" s="66"/>
    </row>
    <row r="22" spans="1:18">
      <c r="A22" s="35"/>
      <c r="B22" s="36"/>
      <c r="C22" s="36" t="s">
        <v>70</v>
      </c>
      <c r="D22" s="37"/>
      <c r="E22" s="44" t="s">
        <v>71</v>
      </c>
      <c r="F22" s="28">
        <f t="shared" ref="F22" si="5">SUM(G22+K22)</f>
        <v>37.0877</v>
      </c>
      <c r="G22" s="28">
        <f>H22+I22</f>
        <v>37.0877</v>
      </c>
      <c r="H22" s="29">
        <v>30.8736</v>
      </c>
      <c r="I22" s="64">
        <v>6.2141</v>
      </c>
      <c r="J22" s="64"/>
      <c r="K22" s="66"/>
      <c r="L22" s="66"/>
      <c r="M22" s="66"/>
      <c r="N22" s="66"/>
      <c r="O22" s="66"/>
      <c r="P22" s="66"/>
      <c r="Q22" s="66"/>
      <c r="R22" s="66"/>
    </row>
    <row r="23" ht="24" spans="1:18">
      <c r="A23" s="35" t="s">
        <v>74</v>
      </c>
      <c r="B23" s="36" t="s">
        <v>76</v>
      </c>
      <c r="C23" s="36" t="s">
        <v>76</v>
      </c>
      <c r="D23" s="37"/>
      <c r="E23" s="45" t="s">
        <v>78</v>
      </c>
      <c r="F23" s="28">
        <f t="shared" ref="F23:F30" si="6">SUM(G23+K23)</f>
        <v>4.8169</v>
      </c>
      <c r="G23" s="28">
        <f t="shared" ref="G23:G30" si="7">SUM(H23:J23)</f>
        <v>4.8169</v>
      </c>
      <c r="H23" s="29">
        <v>4.8169</v>
      </c>
      <c r="I23" s="64"/>
      <c r="J23" s="64"/>
      <c r="K23" s="66"/>
      <c r="L23" s="66"/>
      <c r="M23" s="66"/>
      <c r="N23" s="66"/>
      <c r="O23" s="66"/>
      <c r="P23" s="66"/>
      <c r="Q23" s="66"/>
      <c r="R23" s="66"/>
    </row>
    <row r="24" ht="24" spans="1:18">
      <c r="A24" s="35"/>
      <c r="B24" s="36"/>
      <c r="C24" s="36" t="s">
        <v>62</v>
      </c>
      <c r="D24" s="37"/>
      <c r="E24" s="46" t="s">
        <v>79</v>
      </c>
      <c r="F24" s="28">
        <f>SUM(G24+K24)</f>
        <v>2.4084</v>
      </c>
      <c r="G24" s="28">
        <f>SUM(H24:J24)</f>
        <v>2.4084</v>
      </c>
      <c r="H24" s="29">
        <v>2.4084</v>
      </c>
      <c r="I24" s="64"/>
      <c r="J24" s="64"/>
      <c r="K24" s="66"/>
      <c r="L24" s="66"/>
      <c r="M24" s="66"/>
      <c r="N24" s="66"/>
      <c r="O24" s="66"/>
      <c r="P24" s="66"/>
      <c r="Q24" s="66"/>
      <c r="R24" s="66"/>
    </row>
    <row r="25" spans="1:18">
      <c r="A25" s="35" t="s">
        <v>74</v>
      </c>
      <c r="B25" s="36" t="s">
        <v>80</v>
      </c>
      <c r="C25" s="36" t="s">
        <v>64</v>
      </c>
      <c r="D25" s="37"/>
      <c r="E25" s="47" t="s">
        <v>82</v>
      </c>
      <c r="F25" s="28">
        <f>SUM(G25+K25)</f>
        <v>0.1505</v>
      </c>
      <c r="G25" s="28">
        <f>SUM(H25:J25)</f>
        <v>0.1505</v>
      </c>
      <c r="H25" s="29">
        <v>0.1505</v>
      </c>
      <c r="I25" s="64"/>
      <c r="J25" s="64"/>
      <c r="K25" s="66"/>
      <c r="L25" s="66"/>
      <c r="M25" s="66"/>
      <c r="N25" s="66"/>
      <c r="O25" s="66"/>
      <c r="P25" s="66"/>
      <c r="Q25" s="66"/>
      <c r="R25" s="66"/>
    </row>
    <row r="26" spans="1:18">
      <c r="A26" s="35"/>
      <c r="B26" s="36"/>
      <c r="C26" s="36" t="s">
        <v>66</v>
      </c>
      <c r="D26" s="37"/>
      <c r="E26" s="47" t="s">
        <v>83</v>
      </c>
      <c r="F26" s="28">
        <f>SUM(G26+K26)</f>
        <v>0.0301</v>
      </c>
      <c r="G26" s="28">
        <f>SUM(H26:J26)</f>
        <v>0.0301</v>
      </c>
      <c r="H26" s="29">
        <v>0.0301</v>
      </c>
      <c r="I26" s="64"/>
      <c r="J26" s="64"/>
      <c r="K26" s="66"/>
      <c r="L26" s="66"/>
      <c r="M26" s="66"/>
      <c r="N26" s="66"/>
      <c r="O26" s="66"/>
      <c r="P26" s="66"/>
      <c r="Q26" s="66"/>
      <c r="R26" s="66"/>
    </row>
    <row r="27" spans="1:18">
      <c r="A27" s="35"/>
      <c r="B27" s="36"/>
      <c r="C27" s="36" t="s">
        <v>84</v>
      </c>
      <c r="D27" s="37"/>
      <c r="E27" s="47" t="s">
        <v>85</v>
      </c>
      <c r="F27" s="28">
        <f>SUM(G27+K27)</f>
        <v>0</v>
      </c>
      <c r="G27" s="28">
        <f>SUM(H27:J27)</f>
        <v>0</v>
      </c>
      <c r="H27" s="29"/>
      <c r="I27" s="64"/>
      <c r="J27" s="64"/>
      <c r="K27" s="66"/>
      <c r="L27" s="66"/>
      <c r="M27" s="66"/>
      <c r="N27" s="66"/>
      <c r="O27" s="66"/>
      <c r="P27" s="66"/>
      <c r="Q27" s="66"/>
      <c r="R27" s="66"/>
    </row>
    <row r="28" spans="1:18">
      <c r="A28" s="35" t="s">
        <v>86</v>
      </c>
      <c r="B28" s="36" t="s">
        <v>88</v>
      </c>
      <c r="C28" s="36">
        <v>2</v>
      </c>
      <c r="D28" s="37"/>
      <c r="E28" s="44" t="s">
        <v>91</v>
      </c>
      <c r="F28" s="28">
        <f>SUM(G28+K28)</f>
        <v>2.2278</v>
      </c>
      <c r="G28" s="28">
        <f>SUM(H28:J28)</f>
        <v>2.2278</v>
      </c>
      <c r="H28" s="29">
        <v>2.2278</v>
      </c>
      <c r="I28" s="64"/>
      <c r="J28" s="64"/>
      <c r="K28" s="66"/>
      <c r="L28" s="66"/>
      <c r="M28" s="66"/>
      <c r="N28" s="66"/>
      <c r="O28" s="66"/>
      <c r="P28" s="66"/>
      <c r="Q28" s="66"/>
      <c r="R28" s="66"/>
    </row>
    <row r="29" spans="1:18">
      <c r="A29" s="35"/>
      <c r="B29" s="36"/>
      <c r="C29" s="36" t="s">
        <v>84</v>
      </c>
      <c r="D29" s="37"/>
      <c r="E29" s="44" t="s">
        <v>92</v>
      </c>
      <c r="F29" s="28">
        <f>SUM(G29+K29)</f>
        <v>1.2042</v>
      </c>
      <c r="G29" s="28">
        <f>SUM(H29:J29)</f>
        <v>1.2042</v>
      </c>
      <c r="H29" s="29">
        <v>1.2042</v>
      </c>
      <c r="I29" s="64"/>
      <c r="J29" s="64"/>
      <c r="K29" s="66"/>
      <c r="L29" s="66"/>
      <c r="M29" s="66"/>
      <c r="N29" s="66"/>
      <c r="O29" s="66"/>
      <c r="P29" s="66"/>
      <c r="Q29" s="66"/>
      <c r="R29" s="66"/>
    </row>
    <row r="30" spans="1:18">
      <c r="A30" s="35" t="s">
        <v>93</v>
      </c>
      <c r="B30" s="36" t="s">
        <v>66</v>
      </c>
      <c r="C30" s="36" t="s">
        <v>64</v>
      </c>
      <c r="D30" s="37"/>
      <c r="E30" s="44" t="s">
        <v>234</v>
      </c>
      <c r="F30" s="28">
        <f>SUM(G30+K30)</f>
        <v>3.6127</v>
      </c>
      <c r="G30" s="28">
        <f>SUM(H30:J30)</f>
        <v>3.6127</v>
      </c>
      <c r="H30" s="29">
        <v>3.6127</v>
      </c>
      <c r="I30" s="64"/>
      <c r="J30" s="64"/>
      <c r="K30" s="66"/>
      <c r="L30" s="66"/>
      <c r="M30" s="66"/>
      <c r="N30" s="66"/>
      <c r="O30" s="66"/>
      <c r="P30" s="66"/>
      <c r="Q30" s="66"/>
      <c r="R30" s="66"/>
    </row>
    <row r="31" s="5" customFormat="1" spans="1:18">
      <c r="A31" s="48"/>
      <c r="B31" s="49"/>
      <c r="C31" s="49"/>
      <c r="D31" s="50"/>
      <c r="E31" s="51" t="s">
        <v>227</v>
      </c>
      <c r="F31" s="52">
        <f>SUM(F32:F40)</f>
        <v>59.796</v>
      </c>
      <c r="G31" s="52">
        <f>SUM(G32:G40)</f>
        <v>59.796</v>
      </c>
      <c r="H31" s="54">
        <f>SUM(H32:H40)</f>
        <v>49.6674</v>
      </c>
      <c r="I31" s="29">
        <f>SUM(I32:I40)</f>
        <v>9.5286</v>
      </c>
      <c r="J31" s="29">
        <f>J32</f>
        <v>0.6</v>
      </c>
      <c r="K31" s="66"/>
      <c r="L31" s="66"/>
      <c r="M31" s="66"/>
      <c r="N31" s="66"/>
      <c r="O31" s="66"/>
      <c r="P31" s="66"/>
      <c r="Q31" s="66"/>
      <c r="R31" s="66"/>
    </row>
    <row r="32" spans="1:18">
      <c r="A32" s="35" t="s">
        <v>86</v>
      </c>
      <c r="B32" s="36" t="s">
        <v>62</v>
      </c>
      <c r="C32" s="36" t="s">
        <v>64</v>
      </c>
      <c r="D32" s="37"/>
      <c r="E32" s="55" t="s">
        <v>235</v>
      </c>
      <c r="F32" s="53">
        <f>SUM(G32,K32)</f>
        <v>45.7884</v>
      </c>
      <c r="G32" s="53">
        <f>SUM(H32:J32)</f>
        <v>45.7884</v>
      </c>
      <c r="H32" s="29">
        <v>35.6598</v>
      </c>
      <c r="I32" s="64">
        <v>9.5286</v>
      </c>
      <c r="J32" s="64">
        <v>0.6</v>
      </c>
      <c r="K32" s="66"/>
      <c r="L32" s="66"/>
      <c r="M32" s="66"/>
      <c r="N32" s="66"/>
      <c r="O32" s="66"/>
      <c r="P32" s="66"/>
      <c r="Q32" s="66"/>
      <c r="R32" s="66"/>
    </row>
    <row r="33" spans="1:18">
      <c r="A33" s="35" t="s">
        <v>74</v>
      </c>
      <c r="B33" s="36" t="s">
        <v>76</v>
      </c>
      <c r="C33" s="36" t="s">
        <v>76</v>
      </c>
      <c r="D33" s="37"/>
      <c r="E33" s="44" t="s">
        <v>236</v>
      </c>
      <c r="F33" s="53">
        <f t="shared" ref="F33:F40" si="8">SUM(G33,K33)</f>
        <v>5.3888</v>
      </c>
      <c r="G33" s="53">
        <f t="shared" ref="G33:G40" si="9">SUM(H33:J33)</f>
        <v>5.3888</v>
      </c>
      <c r="H33" s="54">
        <v>5.3888</v>
      </c>
      <c r="I33" s="64"/>
      <c r="J33" s="64"/>
      <c r="K33" s="66"/>
      <c r="L33" s="66"/>
      <c r="M33" s="66"/>
      <c r="N33" s="66"/>
      <c r="O33" s="66"/>
      <c r="P33" s="66"/>
      <c r="Q33" s="66"/>
      <c r="R33" s="66"/>
    </row>
    <row r="34" ht="24" spans="1:18">
      <c r="A34" s="35"/>
      <c r="B34" s="36"/>
      <c r="C34" s="36" t="s">
        <v>62</v>
      </c>
      <c r="D34" s="37"/>
      <c r="E34" s="44" t="s">
        <v>79</v>
      </c>
      <c r="F34" s="53">
        <f>SUM(G34,K34)</f>
        <v>2.6944</v>
      </c>
      <c r="G34" s="53">
        <f>SUM(H34:J34)</f>
        <v>2.6944</v>
      </c>
      <c r="H34" s="54">
        <v>2.6944</v>
      </c>
      <c r="I34" s="64"/>
      <c r="J34" s="64"/>
      <c r="K34" s="66"/>
      <c r="L34" s="66"/>
      <c r="M34" s="66"/>
      <c r="N34" s="66"/>
      <c r="O34" s="66"/>
      <c r="P34" s="66"/>
      <c r="Q34" s="66"/>
      <c r="R34" s="66"/>
    </row>
    <row r="35" spans="1:18">
      <c r="A35" s="35" t="s">
        <v>74</v>
      </c>
      <c r="B35" s="36" t="s">
        <v>80</v>
      </c>
      <c r="C35" s="36" t="s">
        <v>64</v>
      </c>
      <c r="D35" s="37"/>
      <c r="E35" s="47" t="s">
        <v>82</v>
      </c>
      <c r="F35" s="53">
        <f>SUM(G35,K35)</f>
        <v>0</v>
      </c>
      <c r="G35" s="53">
        <f>SUM(H35:J35)</f>
        <v>0</v>
      </c>
      <c r="H35" s="54"/>
      <c r="I35" s="64"/>
      <c r="J35" s="64"/>
      <c r="K35" s="66"/>
      <c r="L35" s="66"/>
      <c r="M35" s="66"/>
      <c r="N35" s="66"/>
      <c r="O35" s="66"/>
      <c r="P35" s="66"/>
      <c r="Q35" s="66"/>
      <c r="R35" s="66"/>
    </row>
    <row r="36" spans="1:18">
      <c r="A36" s="35"/>
      <c r="B36" s="36"/>
      <c r="C36" s="36" t="s">
        <v>66</v>
      </c>
      <c r="D36" s="37"/>
      <c r="E36" s="47" t="s">
        <v>83</v>
      </c>
      <c r="F36" s="53">
        <f>SUM(G36,K36)</f>
        <v>0.0337</v>
      </c>
      <c r="G36" s="53">
        <f>SUM(H36:J36)</f>
        <v>0.0337</v>
      </c>
      <c r="H36" s="54">
        <v>0.0337</v>
      </c>
      <c r="I36" s="64"/>
      <c r="J36" s="64"/>
      <c r="K36" s="66"/>
      <c r="L36" s="66"/>
      <c r="M36" s="66"/>
      <c r="N36" s="66"/>
      <c r="O36" s="66"/>
      <c r="P36" s="66"/>
      <c r="Q36" s="66"/>
      <c r="R36" s="66"/>
    </row>
    <row r="37" spans="1:18">
      <c r="A37" s="35" t="s">
        <v>74</v>
      </c>
      <c r="B37" s="36" t="s">
        <v>80</v>
      </c>
      <c r="C37" s="36" t="s">
        <v>84</v>
      </c>
      <c r="D37" s="37"/>
      <c r="E37" s="47" t="s">
        <v>85</v>
      </c>
      <c r="F37" s="53">
        <f>SUM(G37,K37)</f>
        <v>0</v>
      </c>
      <c r="G37" s="53">
        <f>SUM(H37:J37)</f>
        <v>0</v>
      </c>
      <c r="H37" s="54"/>
      <c r="I37" s="64"/>
      <c r="J37" s="64"/>
      <c r="K37" s="66"/>
      <c r="L37" s="66"/>
      <c r="M37" s="66"/>
      <c r="N37" s="66"/>
      <c r="O37" s="66"/>
      <c r="P37" s="66"/>
      <c r="Q37" s="66"/>
      <c r="R37" s="66"/>
    </row>
    <row r="38" spans="1:18">
      <c r="A38" s="36">
        <v>210</v>
      </c>
      <c r="B38" s="36">
        <v>11</v>
      </c>
      <c r="C38" s="36" t="s">
        <v>64</v>
      </c>
      <c r="D38" s="37"/>
      <c r="E38" s="44" t="s">
        <v>90</v>
      </c>
      <c r="F38" s="53">
        <f>SUM(G38,K38)</f>
        <v>2.582</v>
      </c>
      <c r="G38" s="53">
        <f>SUM(H38:J38)</f>
        <v>2.582</v>
      </c>
      <c r="H38" s="54">
        <v>2.582</v>
      </c>
      <c r="I38" s="64"/>
      <c r="J38" s="64"/>
      <c r="K38" s="66"/>
      <c r="L38" s="66"/>
      <c r="M38" s="66"/>
      <c r="N38" s="66"/>
      <c r="O38" s="66"/>
      <c r="P38" s="66"/>
      <c r="Q38" s="66"/>
      <c r="R38" s="66"/>
    </row>
    <row r="39" spans="1:18">
      <c r="A39" s="35" t="s">
        <v>86</v>
      </c>
      <c r="B39" s="36" t="s">
        <v>88</v>
      </c>
      <c r="C39" s="36" t="s">
        <v>84</v>
      </c>
      <c r="D39" s="37"/>
      <c r="E39" s="44" t="s">
        <v>92</v>
      </c>
      <c r="F39" s="53">
        <f>SUM(G39,K39)</f>
        <v>1.3472</v>
      </c>
      <c r="G39" s="53">
        <f>SUM(H39:J39)</f>
        <v>1.3472</v>
      </c>
      <c r="H39" s="54">
        <v>1.3472</v>
      </c>
      <c r="I39" s="64"/>
      <c r="J39" s="64"/>
      <c r="K39" s="66"/>
      <c r="L39" s="66"/>
      <c r="M39" s="66"/>
      <c r="N39" s="66"/>
      <c r="O39" s="66"/>
      <c r="P39" s="66"/>
      <c r="Q39" s="66"/>
      <c r="R39" s="66"/>
    </row>
    <row r="40" spans="1:18">
      <c r="A40" s="35" t="s">
        <v>93</v>
      </c>
      <c r="B40" s="36" t="s">
        <v>66</v>
      </c>
      <c r="C40" s="35" t="s">
        <v>64</v>
      </c>
      <c r="D40" s="37"/>
      <c r="E40" s="44" t="s">
        <v>234</v>
      </c>
      <c r="F40" s="53">
        <f>SUM(G40,K40)</f>
        <v>1.9615</v>
      </c>
      <c r="G40" s="53">
        <f>SUM(H40:J40)</f>
        <v>1.9615</v>
      </c>
      <c r="H40" s="54">
        <v>1.9615</v>
      </c>
      <c r="I40" s="64"/>
      <c r="J40" s="64"/>
      <c r="K40" s="66"/>
      <c r="L40" s="66"/>
      <c r="M40" s="66"/>
      <c r="N40" s="66"/>
      <c r="O40" s="66"/>
      <c r="P40" s="66"/>
      <c r="Q40" s="66"/>
      <c r="R40" s="66"/>
    </row>
  </sheetData>
  <sheetProtection sheet="1"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6944444444444" right="0.156944444444444" top="0.984027777777778" bottom="0.984027777777778" header="0.511805555555556" footer="0.511805555555556"/>
  <pageSetup paperSize="9" scale="5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DELL</cp:lastModifiedBy>
  <dcterms:created xsi:type="dcterms:W3CDTF">2017-01-20T02:12:00Z</dcterms:created>
  <cp:lastPrinted>2021-02-03T01:35:00Z</cp:lastPrinted>
  <dcterms:modified xsi:type="dcterms:W3CDTF">2022-09-13T03:26:56Z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2052-9.1.0.4862</vt:lpwstr>
  </property>
</Properties>
</file>