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1040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'3.一般公共预算基本支出表'!$A$1:$E$7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E8" i="5"/>
  <c r="E6" i="4"/>
  <c r="F8" i="5"/>
  <c r="E7"/>
  <c r="F7" i="15"/>
  <c r="G7"/>
  <c r="R7"/>
  <c r="K7"/>
  <c r="J7"/>
  <c r="I7"/>
  <c r="E23" i="19"/>
  <c r="B23"/>
  <c r="E17"/>
  <c r="B17"/>
  <c r="R10" i="8"/>
  <c r="R8"/>
  <c r="R7"/>
  <c r="F8"/>
  <c r="F7"/>
  <c r="D50" i="6"/>
  <c r="D22"/>
  <c r="D6"/>
  <c r="C6"/>
  <c r="E22"/>
  <c r="E6"/>
  <c r="D7"/>
  <c r="F7" i="5"/>
  <c r="D6" i="4"/>
  <c r="D34"/>
  <c r="F34"/>
  <c r="E34"/>
  <c r="B34"/>
  <c r="G6"/>
  <c r="C8" i="23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F6" i="4"/>
</calcChain>
</file>

<file path=xl/sharedStrings.xml><?xml version="1.0" encoding="utf-8"?>
<sst xmlns="http://schemas.openxmlformats.org/spreadsheetml/2006/main" count="358" uniqueCount="301">
  <si>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</si>
  <si>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</si>
  <si>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</si>
  <si>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</si>
  <si>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</si>
  <si>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</si>
  <si>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</si>
  <si>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</si>
  <si>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</si>
  <si>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</si>
  <si>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</si>
  <si>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</si>
  <si>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</si>
  <si>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</si>
  <si>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</si>
  <si>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</si>
  <si>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</si>
  <si>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</si>
  <si>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</si>
  <si>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</si>
  <si>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</si>
  <si>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</si>
  <si>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</si>
  <si>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</si>
  <si>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</si>
  <si>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</si>
  <si>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</si>
  <si>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</si>
  <si>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</si>
  <si>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</si>
  <si>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</si>
  <si>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</si>
  <si>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</si>
  <si>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</si>
  <si>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</si>
  <si>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</si>
  <si>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</si>
  <si>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</si>
  <si>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</si>
  <si>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</si>
  <si>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</si>
  <si>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</si>
  <si>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</si>
  <si>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</si>
  <si>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</si>
  <si>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</si>
  <si>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</si>
  <si>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</si>
  <si>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</si>
  <si>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</si>
  <si>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</si>
  <si>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</si>
  <si>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</si>
  <si>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</si>
  <si>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</si>
  <si>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</si>
  <si>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</si>
  <si>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</si>
  <si>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</si>
  <si>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</si>
  <si>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</si>
  <si>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</si>
  <si>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</si>
  <si>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</si>
  <si>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</si>
  <si>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</si>
  <si>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</si>
  <si>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</si>
  <si>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</si>
  <si>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</si>
  <si>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</si>
  <si>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</si>
  <si>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</si>
  <si>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</si>
  <si>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</si>
  <si>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</si>
  <si>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</si>
  <si>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</si>
  <si>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</si>
  <si>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</si>
  <si>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</si>
  <si>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</si>
  <si>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</si>
  <si>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</si>
  <si>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</si>
  <si>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</si>
  <si>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</si>
  <si>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</si>
  <si>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</si>
  <si>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</si>
  <si>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</si>
  <si>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</si>
  <si>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</si>
  <si>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</si>
  <si>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</si>
  <si>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</si>
  <si>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</si>
  <si>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</si>
  <si>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</si>
  <si>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</si>
  <si>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</si>
  <si>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</si>
  <si>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</si>
  <si>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</si>
  <si>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</si>
  <si>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</si>
  <si>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</si>
  <si>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</si>
  <si>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</si>
  <si>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</si>
  <si>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</si>
  <si>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</si>
  <si>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</si>
  <si>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</si>
  <si>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</si>
  <si>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</si>
  <si>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</si>
  <si>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</si>
  <si>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</si>
  <si>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</si>
  <si>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</si>
  <si>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</si>
  <si>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</si>
  <si>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</si>
  <si>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</si>
  <si>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</si>
  <si>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</si>
  <si>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</si>
  <si>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</si>
  <si>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</si>
  <si>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</si>
  <si>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</si>
  <si>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</si>
  <si>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</si>
  <si>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</si>
  <si>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</si>
  <si>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</si>
  <si>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</si>
  <si>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</si>
  <si>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</si>
  <si>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</si>
  <si>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</si>
  <si>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</si>
  <si>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</si>
  <si>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</si>
  <si>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</si>
  <si>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</si>
  <si>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</si>
  <si>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</si>
  <si>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</si>
  <si>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</si>
  <si>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</si>
  <si>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</si>
  <si>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</si>
  <si>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</si>
  <si>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</si>
  <si>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</si>
  <si>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</si>
  <si>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</si>
  <si>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</si>
  <si>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</si>
  <si>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</si>
  <si>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</si>
  <si>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</si>
  <si>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</si>
  <si>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</si>
  <si>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</si>
  <si>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</si>
  <si>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</si>
  <si>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</si>
  <si>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</si>
  <si>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</si>
  <si>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</si>
  <si>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</si>
  <si>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</si>
  <si>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</si>
  <si>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</si>
  <si>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</si>
  <si>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</si>
  <si>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</si>
  <si>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</si>
  <si>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</si>
  <si>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</si>
  <si>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</si>
  <si>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</si>
  <si>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</si>
  <si>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</si>
  <si>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</si>
  <si>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charset val="134"/>
      </rPr>
      <t>20年部门预算数</t>
    </r>
    <phoneticPr fontId="3" type="noConversion"/>
  </si>
  <si>
    <r>
      <t>20</t>
    </r>
    <r>
      <rPr>
        <sz val="10"/>
        <rFont val="宋体"/>
        <charset val="134"/>
      </rPr>
      <t>20年预算数</t>
    </r>
    <phoneticPr fontId="3" type="noConversion"/>
  </si>
  <si>
    <r>
      <t>20</t>
    </r>
    <r>
      <rPr>
        <sz val="10"/>
        <rFont val="宋体"/>
        <charset val="134"/>
      </rPr>
      <t>20年预算数（全口径）</t>
    </r>
    <phoneticPr fontId="6" type="noConversion"/>
  </si>
  <si>
    <r>
      <t>201</t>
    </r>
    <r>
      <rPr>
        <sz val="10"/>
        <rFont val="宋体"/>
        <charset val="134"/>
      </rPr>
      <t>9年预算数</t>
    </r>
    <phoneticPr fontId="3" type="noConversion"/>
  </si>
  <si>
    <r>
      <t>201</t>
    </r>
    <r>
      <rPr>
        <sz val="10"/>
        <rFont val="宋体"/>
        <charset val="134"/>
      </rPr>
      <t>9年预算数（全口径）</t>
    </r>
    <phoneticPr fontId="3" type="noConversion"/>
  </si>
  <si>
    <r>
      <t>20</t>
    </r>
    <r>
      <rPr>
        <sz val="10"/>
        <rFont val="宋体"/>
        <charset val="134"/>
      </rPr>
      <t>20年基本支出</t>
    </r>
    <phoneticPr fontId="6" type="noConversion"/>
  </si>
  <si>
    <t>社会保障和就业支出</t>
    <phoneticPr fontId="3" type="noConversion"/>
  </si>
  <si>
    <r>
      <t>0</t>
    </r>
    <r>
      <rPr>
        <sz val="10"/>
        <rFont val="宋体"/>
        <charset val="134"/>
      </rPr>
      <t>5</t>
    </r>
    <phoneticPr fontId="3" type="noConversion"/>
  </si>
  <si>
    <t xml:space="preserve">  行政事业单位离退休</t>
    <phoneticPr fontId="3" type="noConversion"/>
  </si>
  <si>
    <t>05</t>
    <phoneticPr fontId="3" type="noConversion"/>
  </si>
  <si>
    <t xml:space="preserve">    机关事业单位基本养老保险缴费支出</t>
    <phoneticPr fontId="3" type="noConversion"/>
  </si>
  <si>
    <r>
      <t>0</t>
    </r>
    <r>
      <rPr>
        <sz val="12"/>
        <rFont val="宋体"/>
        <charset val="134"/>
      </rPr>
      <t>6</t>
    </r>
    <phoneticPr fontId="3" type="noConversion"/>
  </si>
  <si>
    <t xml:space="preserve">    机关事业单位职业年金缴费支出</t>
    <phoneticPr fontId="3" type="noConversion"/>
  </si>
  <si>
    <t>27</t>
    <phoneticPr fontId="3" type="noConversion"/>
  </si>
  <si>
    <t xml:space="preserve">  财政对其他社会保险基金的补助</t>
    <phoneticPr fontId="3" type="noConversion"/>
  </si>
  <si>
    <r>
      <t>0</t>
    </r>
    <r>
      <rPr>
        <sz val="12"/>
        <rFont val="宋体"/>
        <charset val="134"/>
      </rPr>
      <t>1</t>
    </r>
    <phoneticPr fontId="3" type="noConversion"/>
  </si>
  <si>
    <t xml:space="preserve">    财政对失业保险基金的补助</t>
    <phoneticPr fontId="3" type="noConversion"/>
  </si>
  <si>
    <r>
      <t>0</t>
    </r>
    <r>
      <rPr>
        <sz val="12"/>
        <rFont val="宋体"/>
        <charset val="134"/>
      </rPr>
      <t>2</t>
    </r>
    <phoneticPr fontId="3" type="noConversion"/>
  </si>
  <si>
    <t xml:space="preserve">    财政对工伤保险基金的补助</t>
    <phoneticPr fontId="3" type="noConversion"/>
  </si>
  <si>
    <r>
      <t>0</t>
    </r>
    <r>
      <rPr>
        <sz val="12"/>
        <rFont val="宋体"/>
        <charset val="134"/>
      </rPr>
      <t>3</t>
    </r>
    <phoneticPr fontId="3" type="noConversion"/>
  </si>
  <si>
    <t xml:space="preserve">    财政对生育保险基金的补助</t>
    <phoneticPr fontId="3" type="noConversion"/>
  </si>
  <si>
    <t>医疗卫生与计划支出</t>
    <phoneticPr fontId="3" type="noConversion"/>
  </si>
  <si>
    <t>11</t>
    <phoneticPr fontId="3" type="noConversion"/>
  </si>
  <si>
    <t xml:space="preserve">  行政事业单位医疗</t>
    <phoneticPr fontId="3" type="noConversion"/>
  </si>
  <si>
    <t xml:space="preserve">    事业单位医疗</t>
    <phoneticPr fontId="3" type="noConversion"/>
  </si>
  <si>
    <t xml:space="preserve">    公务员医疗补助</t>
    <phoneticPr fontId="3" type="noConversion"/>
  </si>
  <si>
    <t>国土海洋气象等支出</t>
    <phoneticPr fontId="3" type="noConversion"/>
  </si>
  <si>
    <t>01</t>
    <phoneticPr fontId="3" type="noConversion"/>
  </si>
  <si>
    <t xml:space="preserve">  国土资源事务</t>
    <phoneticPr fontId="3" type="noConversion"/>
  </si>
  <si>
    <t xml:space="preserve">    行政运行（国土资源事务）</t>
    <phoneticPr fontId="3" type="noConversion"/>
  </si>
  <si>
    <r>
      <t>1</t>
    </r>
    <r>
      <rPr>
        <sz val="12"/>
        <rFont val="宋体"/>
        <charset val="134"/>
      </rPr>
      <t>50</t>
    </r>
    <phoneticPr fontId="3" type="noConversion"/>
  </si>
  <si>
    <t xml:space="preserve">    事业运行（国土资源事务）</t>
    <phoneticPr fontId="3" type="noConversion"/>
  </si>
  <si>
    <t>住房保障支出</t>
    <phoneticPr fontId="3" type="noConversion"/>
  </si>
  <si>
    <t>02</t>
    <phoneticPr fontId="3" type="noConversion"/>
  </si>
  <si>
    <t xml:space="preserve">  住房改革支出</t>
    <phoneticPr fontId="3" type="noConversion"/>
  </si>
  <si>
    <t xml:space="preserve">    住房公积金</t>
    <phoneticPr fontId="3" type="noConversion"/>
  </si>
  <si>
    <t xml:space="preserve">   退休公务员医疗补助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</si>
  <si>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</si>
  <si>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</si>
  <si>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</si>
  <si>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</si>
  <si>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</si>
  <si>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</si>
  <si>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</si>
  <si>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</si>
  <si>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</si>
  <si>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</si>
  <si>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</si>
  <si>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</si>
  <si>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</si>
  <si>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</si>
  <si>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</si>
  <si>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</si>
  <si>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</si>
  <si>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</si>
  <si>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</si>
  <si>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</si>
  <si>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</si>
  <si>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</si>
  <si>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</si>
  <si>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</si>
  <si>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</si>
  <si>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</si>
  <si>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</si>
  <si>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</si>
  <si>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</si>
  <si>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</si>
  <si>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</si>
  <si>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</si>
  <si>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</si>
  <si>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</si>
  <si>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</si>
  <si>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</si>
  <si>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</si>
  <si>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</si>
  <si>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</si>
  <si>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</si>
  <si>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</si>
  <si>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</si>
  <si>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</si>
  <si>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</si>
  <si>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</si>
  <si>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</si>
  <si>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救济费</t>
  </si>
  <si>
    <t xml:space="preserve">  助学金</t>
  </si>
  <si>
    <t xml:space="preserve">  奖励金</t>
  </si>
  <si>
    <t xml:space="preserve">  其他对个人和家庭的补助支出</t>
  </si>
  <si>
    <t xml:space="preserve">  退休公务员医疗补助</t>
    <phoneticPr fontId="3" type="noConversion"/>
  </si>
  <si>
    <t xml:space="preserve">  物业费</t>
    <phoneticPr fontId="3" type="noConversion"/>
  </si>
  <si>
    <t xml:space="preserve">  退休人员生活补助</t>
    <phoneticPr fontId="3" type="noConversion"/>
  </si>
  <si>
    <t>合计</t>
    <phoneticPr fontId="3" type="noConversion"/>
  </si>
  <si>
    <t>0</t>
    <phoneticPr fontId="3" type="noConversion"/>
  </si>
  <si>
    <r>
      <t>2</t>
    </r>
    <r>
      <rPr>
        <sz val="10"/>
        <color indexed="8"/>
        <rFont val="宋体"/>
        <charset val="134"/>
      </rPr>
      <t>12</t>
    </r>
    <phoneticPr fontId="3" type="noConversion"/>
  </si>
  <si>
    <t>城乡社区支出</t>
    <phoneticPr fontId="3" type="noConversion"/>
  </si>
  <si>
    <r>
      <t>0</t>
    </r>
    <r>
      <rPr>
        <sz val="10"/>
        <color indexed="8"/>
        <rFont val="宋体"/>
        <charset val="134"/>
      </rPr>
      <t>8</t>
    </r>
    <phoneticPr fontId="3" type="noConversion"/>
  </si>
  <si>
    <r>
      <t>2</t>
    </r>
    <r>
      <rPr>
        <sz val="10"/>
        <color indexed="8"/>
        <rFont val="宋体"/>
        <charset val="134"/>
      </rPr>
      <t>1208</t>
    </r>
    <phoneticPr fontId="3" type="noConversion"/>
  </si>
  <si>
    <t>国有土地使用权出让收入安排的支出</t>
    <phoneticPr fontId="3" type="noConversion"/>
  </si>
  <si>
    <r>
      <t>0</t>
    </r>
    <r>
      <rPr>
        <sz val="10"/>
        <color indexed="8"/>
        <rFont val="宋体"/>
        <charset val="134"/>
      </rPr>
      <t>1</t>
    </r>
    <phoneticPr fontId="3" type="noConversion"/>
  </si>
  <si>
    <r>
      <t>2</t>
    </r>
    <r>
      <rPr>
        <sz val="10"/>
        <color indexed="8"/>
        <rFont val="宋体"/>
        <charset val="134"/>
      </rPr>
      <t>120801</t>
    </r>
    <phoneticPr fontId="3" type="noConversion"/>
  </si>
  <si>
    <t>征地和拆迁补偿支出</t>
    <phoneticPr fontId="3" type="noConversion"/>
  </si>
  <si>
    <t xml:space="preserve">  物业补贴</t>
    <phoneticPr fontId="3" type="noConversion"/>
  </si>
  <si>
    <t>土地开发支出</t>
    <phoneticPr fontId="3" type="noConversion"/>
  </si>
  <si>
    <t>玉林市玉东新区大囊城中村改造项目地块二安置区配套工程</t>
    <phoneticPr fontId="3" type="noConversion"/>
  </si>
  <si>
    <t xml:space="preserve">玉林市玉东新区上久岭城市棚户区改造项目 </t>
    <phoneticPr fontId="3" type="noConversion"/>
  </si>
  <si>
    <t>玉林市玉东新区征地事务中心</t>
    <phoneticPr fontId="3" type="noConversion"/>
  </si>
  <si>
    <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基本工资</t>
    </r>
    <phoneticPr fontId="3" type="noConversion"/>
  </si>
  <si>
    <t xml:space="preserve">  征地和拆迁补偿支出</t>
    <phoneticPr fontId="3" type="noConversion"/>
  </si>
  <si>
    <t>玉林市玉东新区征地事务中心</t>
    <phoneticPr fontId="3" type="noConversion"/>
  </si>
  <si>
    <t xml:space="preserve">  土地开发支出</t>
    <phoneticPr fontId="20" type="noConversion"/>
  </si>
  <si>
    <t xml:space="preserve">  退休公务员医疗补助</t>
    <phoneticPr fontId="20" type="noConversion"/>
  </si>
  <si>
    <t xml:space="preserve">  退休人员生活补助</t>
    <phoneticPr fontId="20" type="noConversion"/>
  </si>
  <si>
    <t>物业补贴</t>
    <phoneticPr fontId="20" type="noConversion"/>
  </si>
  <si>
    <t>合计</t>
    <phoneticPr fontId="3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</si>
</sst>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  <numFmt numFmtId="200" formatCode="#,##0.0000_ ;[Red]\-#,##0.0000\ "/>
    <numFmt numFmtId="201" formatCode="0.0000_);[Red]\(0.0000\)"/>
  </numFmts>
  <fonts count="120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1"/>
    </font>
    <font>
      <sz val="11"/>
      <color indexed="8"/>
      <name val="Calibri"/>
      <family val="2"/>
    </font>
    <font>
      <sz val="12"/>
      <color indexed="8"/>
      <name val="楷体_GB2312"/>
      <charset val="134"/>
    </font>
    <font>
      <sz val="11"/>
      <color indexed="9"/>
      <name val="Calibri"/>
      <family val="2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sz val="10"/>
      <name val="楷体"/>
      <family val="3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1"/>
      <name val="宋体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118" fillId="0" borderId="0"/>
    <xf numFmtId="0" fontId="11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204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9" applyFont="1"/>
    <xf numFmtId="0" fontId="10" fillId="0" borderId="0" xfId="1239" applyFont="1"/>
    <xf numFmtId="41" fontId="10" fillId="0" borderId="0" xfId="1902" applyFont="1" applyFill="1" applyAlignment="1"/>
    <xf numFmtId="0" fontId="16" fillId="0" borderId="0" xfId="1239" applyFont="1" applyFill="1"/>
    <xf numFmtId="49" fontId="17" fillId="48" borderId="0" xfId="1239" applyNumberFormat="1" applyFont="1" applyFill="1" applyAlignment="1" applyProtection="1"/>
    <xf numFmtId="1" fontId="17" fillId="0" borderId="0" xfId="1239" applyNumberFormat="1" applyFont="1" applyFill="1" applyAlignment="1" applyProtection="1"/>
    <xf numFmtId="49" fontId="17" fillId="0" borderId="0" xfId="1239" applyNumberFormat="1" applyFont="1" applyFill="1" applyAlignment="1" applyProtection="1"/>
    <xf numFmtId="3" fontId="17" fillId="0" borderId="0" xfId="1239" applyNumberFormat="1" applyFont="1" applyFill="1" applyAlignment="1" applyProtection="1">
      <alignment horizontal="right" vertical="center"/>
    </xf>
    <xf numFmtId="0" fontId="17" fillId="48" borderId="0" xfId="1239" applyFont="1" applyFill="1"/>
    <xf numFmtId="0" fontId="14" fillId="0" borderId="17" xfId="1239" applyFont="1" applyFill="1" applyBorder="1" applyAlignment="1">
      <alignment horizontal="center" vertical="center" wrapText="1"/>
    </xf>
    <xf numFmtId="0" fontId="14" fillId="0" borderId="18" xfId="1239" applyFont="1" applyFill="1" applyBorder="1" applyAlignment="1">
      <alignment horizontal="right" vertical="center" wrapText="1"/>
    </xf>
    <xf numFmtId="0" fontId="14" fillId="48" borderId="18" xfId="1239" applyFont="1" applyFill="1" applyBorder="1" applyAlignment="1">
      <alignment horizontal="center" vertical="center" wrapText="1"/>
    </xf>
    <xf numFmtId="0" fontId="14" fillId="48" borderId="17" xfId="1239" applyFont="1" applyFill="1" applyBorder="1" applyAlignment="1">
      <alignment horizontal="center" vertical="center" wrapText="1"/>
    </xf>
    <xf numFmtId="0" fontId="118" fillId="0" borderId="0" xfId="1239"/>
    <xf numFmtId="0" fontId="118" fillId="0" borderId="0" xfId="1239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9" applyNumberFormat="1" applyFont="1" applyFill="1" applyAlignment="1" applyProtection="1"/>
    <xf numFmtId="41" fontId="7" fillId="0" borderId="0" xfId="1910" applyFont="1" applyFill="1" applyAlignment="1"/>
    <xf numFmtId="0" fontId="7" fillId="0" borderId="0" xfId="1239" applyFont="1"/>
    <xf numFmtId="41" fontId="2" fillId="0" borderId="0" xfId="1910" applyFont="1" applyAlignment="1">
      <alignment horizontal="center"/>
    </xf>
    <xf numFmtId="0" fontId="2" fillId="0" borderId="0" xfId="1239" applyFont="1"/>
    <xf numFmtId="49" fontId="7" fillId="0" borderId="16" xfId="1239" applyNumberFormat="1" applyFont="1" applyFill="1" applyBorder="1" applyAlignment="1" applyProtection="1">
      <alignment horizontal="center" vertical="center" wrapText="1"/>
    </xf>
    <xf numFmtId="49" fontId="7" fillId="48" borderId="15" xfId="1239" applyNumberFormat="1" applyFont="1" applyFill="1" applyBorder="1" applyAlignment="1">
      <alignment horizontal="center" vertical="center" wrapText="1"/>
    </xf>
    <xf numFmtId="49" fontId="7" fillId="0" borderId="8" xfId="1239" applyNumberFormat="1" applyFont="1" applyFill="1" applyBorder="1" applyAlignment="1" applyProtection="1">
      <alignment horizontal="center" vertical="center" wrapText="1"/>
    </xf>
    <xf numFmtId="0" fontId="118" fillId="0" borderId="0" xfId="1239" applyAlignment="1">
      <alignment horizontal="left" vertical="center"/>
    </xf>
    <xf numFmtId="41" fontId="1" fillId="0" borderId="0" xfId="1910" applyAlignment="1"/>
    <xf numFmtId="0" fontId="118" fillId="0" borderId="0" xfId="1239" applyAlignment="1">
      <alignment horizontal="right" vertical="center" wrapText="1"/>
    </xf>
    <xf numFmtId="0" fontId="18" fillId="0" borderId="0" xfId="1239" applyFont="1"/>
    <xf numFmtId="0" fontId="19" fillId="0" borderId="0" xfId="1239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9" applyNumberFormat="1" applyFont="1" applyFill="1" applyAlignment="1" applyProtection="1">
      <alignment horizontal="center" vertical="center"/>
    </xf>
    <xf numFmtId="0" fontId="7" fillId="0" borderId="0" xfId="1239" applyFont="1" applyAlignment="1">
      <alignment horizontal="right"/>
    </xf>
    <xf numFmtId="0" fontId="7" fillId="48" borderId="0" xfId="1239" applyFont="1" applyFill="1"/>
    <xf numFmtId="0" fontId="7" fillId="0" borderId="8" xfId="1239" applyFont="1" applyFill="1" applyBorder="1" applyAlignment="1">
      <alignment horizontal="center" vertical="center" wrapText="1"/>
    </xf>
    <xf numFmtId="0" fontId="7" fillId="0" borderId="8" xfId="1239" applyFont="1" applyBorder="1" applyAlignment="1">
      <alignment horizontal="center" vertical="center" wrapText="1"/>
    </xf>
    <xf numFmtId="0" fontId="7" fillId="0" borderId="0" xfId="1239" applyFont="1" applyAlignment="1">
      <alignment horizontal="center" vertical="center" wrapText="1"/>
    </xf>
    <xf numFmtId="0" fontId="7" fillId="0" borderId="0" xfId="1239" applyFont="1" applyFill="1" applyAlignment="1">
      <alignment horizontal="center" vertical="center" wrapText="1"/>
    </xf>
    <xf numFmtId="0" fontId="7" fillId="0" borderId="17" xfId="1239" applyFont="1" applyFill="1" applyBorder="1" applyAlignment="1">
      <alignment vertical="center" wrapText="1"/>
    </xf>
    <xf numFmtId="0" fontId="7" fillId="48" borderId="18" xfId="1239" applyFont="1" applyFill="1" applyBorder="1" applyAlignment="1">
      <alignment vertical="center" wrapText="1"/>
    </xf>
    <xf numFmtId="0" fontId="7" fillId="0" borderId="0" xfId="1239" applyFont="1" applyAlignment="1">
      <alignment vertical="center" wrapText="1"/>
    </xf>
    <xf numFmtId="0" fontId="7" fillId="0" borderId="0" xfId="1239" applyFont="1" applyFill="1" applyAlignment="1">
      <alignment vertical="center" wrapText="1"/>
    </xf>
    <xf numFmtId="0" fontId="7" fillId="0" borderId="17" xfId="1239" applyFont="1" applyFill="1" applyBorder="1" applyAlignment="1">
      <alignment horizontal="left" vertical="center" wrapText="1"/>
    </xf>
    <xf numFmtId="0" fontId="7" fillId="0" borderId="18" xfId="1239" applyFont="1" applyFill="1" applyBorder="1" applyAlignment="1">
      <alignment vertical="center" wrapText="1"/>
    </xf>
    <xf numFmtId="0" fontId="7" fillId="0" borderId="17" xfId="1239" applyFont="1" applyBorder="1" applyAlignment="1">
      <alignment vertical="center" wrapText="1"/>
    </xf>
    <xf numFmtId="0" fontId="7" fillId="0" borderId="8" xfId="1239" applyFont="1" applyFill="1" applyBorder="1" applyAlignment="1">
      <alignment vertical="center" wrapText="1"/>
    </xf>
    <xf numFmtId="0" fontId="7" fillId="0" borderId="17" xfId="1239" applyFont="1" applyFill="1" applyBorder="1" applyAlignment="1">
      <alignment horizontal="center" vertical="center" wrapText="1"/>
    </xf>
    <xf numFmtId="0" fontId="7" fillId="0" borderId="18" xfId="1239" applyFont="1" applyFill="1" applyBorder="1" applyAlignment="1">
      <alignment horizontal="center" vertical="center" wrapText="1"/>
    </xf>
    <xf numFmtId="0" fontId="7" fillId="48" borderId="18" xfId="1239" applyFont="1" applyFill="1" applyBorder="1" applyAlignment="1">
      <alignment horizontal="center" vertical="center" wrapText="1"/>
    </xf>
    <xf numFmtId="0" fontId="7" fillId="0" borderId="8" xfId="1239" applyFont="1" applyBorder="1" applyAlignment="1">
      <alignment vertical="center" wrapText="1"/>
    </xf>
    <xf numFmtId="0" fontId="7" fillId="48" borderId="8" xfId="1239" applyFont="1" applyFill="1" applyBorder="1" applyAlignment="1">
      <alignment vertical="center" wrapText="1"/>
    </xf>
    <xf numFmtId="3" fontId="7" fillId="0" borderId="0" xfId="1239" applyNumberFormat="1" applyFont="1" applyFill="1" applyAlignment="1">
      <alignment vertical="center" wrapText="1"/>
    </xf>
    <xf numFmtId="0" fontId="7" fillId="0" borderId="0" xfId="1239" applyNumberFormat="1" applyFont="1" applyFill="1" applyAlignment="1" applyProtection="1">
      <alignment horizontal="left" vertical="center"/>
    </xf>
    <xf numFmtId="0" fontId="7" fillId="0" borderId="0" xfId="1239" applyFont="1" applyAlignment="1">
      <alignment vertical="center"/>
    </xf>
    <xf numFmtId="49" fontId="7" fillId="0" borderId="19" xfId="1239" applyNumberFormat="1" applyFont="1" applyFill="1" applyBorder="1" applyAlignment="1" applyProtection="1">
      <alignment horizontal="center" vertical="center" wrapText="1"/>
    </xf>
    <xf numFmtId="49" fontId="7" fillId="0" borderId="20" xfId="1239" applyNumberFormat="1" applyFont="1" applyFill="1" applyBorder="1" applyAlignment="1" applyProtection="1">
      <alignment horizontal="center" vertical="center" wrapText="1"/>
    </xf>
    <xf numFmtId="0" fontId="11" fillId="0" borderId="0" xfId="1239" applyNumberFormat="1" applyFont="1" applyFill="1" applyAlignment="1" applyProtection="1">
      <alignment horizontal="centerContinuous"/>
    </xf>
    <xf numFmtId="0" fontId="11" fillId="0" borderId="0" xfId="1239" applyNumberFormat="1" applyFont="1" applyFill="1" applyAlignment="1" applyProtection="1">
      <alignment vertical="center" wrapText="1"/>
    </xf>
    <xf numFmtId="0" fontId="7" fillId="0" borderId="0" xfId="1239" applyFont="1" applyAlignment="1">
      <alignment horizontal="left" vertical="center"/>
    </xf>
    <xf numFmtId="41" fontId="7" fillId="0" borderId="0" xfId="1910" applyFont="1" applyAlignment="1"/>
    <xf numFmtId="41" fontId="2" fillId="0" borderId="0" xfId="1910" applyFont="1" applyAlignment="1"/>
    <xf numFmtId="3" fontId="7" fillId="0" borderId="20" xfId="1910" applyNumberFormat="1" applyFont="1" applyFill="1" applyBorder="1" applyAlignment="1" applyProtection="1">
      <alignment horizontal="center" vertical="center" wrapText="1"/>
    </xf>
    <xf numFmtId="0" fontId="23" fillId="0" borderId="8" xfId="1239" applyFont="1" applyFill="1" applyBorder="1" applyAlignment="1">
      <alignment vertical="center" wrapText="1"/>
    </xf>
    <xf numFmtId="0" fontId="23" fillId="0" borderId="17" xfId="1239" applyFont="1" applyFill="1" applyBorder="1" applyAlignment="1">
      <alignment vertical="center" wrapText="1"/>
    </xf>
    <xf numFmtId="178" fontId="7" fillId="0" borderId="8" xfId="1239" applyNumberFormat="1" applyFont="1" applyFill="1" applyBorder="1" applyAlignment="1">
      <alignment horizontal="right" vertical="center" wrapText="1"/>
    </xf>
    <xf numFmtId="178" fontId="7" fillId="0" borderId="20" xfId="1239" applyNumberFormat="1" applyFont="1" applyFill="1" applyBorder="1" applyAlignment="1" applyProtection="1">
      <alignment horizontal="right" vertical="center" wrapText="1"/>
    </xf>
    <xf numFmtId="178" fontId="7" fillId="0" borderId="15" xfId="1239" applyNumberFormat="1" applyFont="1" applyFill="1" applyBorder="1" applyAlignment="1">
      <alignment vertical="center" wrapText="1"/>
    </xf>
    <xf numFmtId="178" fontId="7" fillId="0" borderId="8" xfId="1239" applyNumberFormat="1" applyFont="1" applyFill="1" applyBorder="1" applyAlignment="1">
      <alignment vertical="center" wrapText="1"/>
    </xf>
    <xf numFmtId="178" fontId="7" fillId="0" borderId="20" xfId="1239" applyNumberFormat="1" applyFont="1" applyFill="1" applyBorder="1" applyAlignment="1">
      <alignment vertical="center" wrapText="1"/>
    </xf>
    <xf numFmtId="178" fontId="7" fillId="0" borderId="15" xfId="1239" applyNumberFormat="1" applyFont="1" applyFill="1" applyBorder="1" applyAlignment="1" applyProtection="1">
      <alignment horizontal="right" vertical="center" wrapText="1"/>
    </xf>
    <xf numFmtId="178" fontId="7" fillId="0" borderId="15" xfId="1239" applyNumberFormat="1" applyFont="1" applyFill="1" applyBorder="1" applyAlignment="1">
      <alignment horizontal="right" vertical="center" wrapText="1"/>
    </xf>
    <xf numFmtId="178" fontId="7" fillId="0" borderId="20" xfId="1239" applyNumberFormat="1" applyFont="1" applyFill="1" applyBorder="1" applyAlignment="1">
      <alignment horizontal="right" vertical="center" wrapText="1"/>
    </xf>
    <xf numFmtId="177" fontId="7" fillId="0" borderId="8" xfId="1239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9" applyFont="1" applyAlignment="1">
      <alignment horizontal="right" vertical="center"/>
    </xf>
    <xf numFmtId="0" fontId="25" fillId="0" borderId="0" xfId="1240" applyNumberFormat="1" applyFont="1" applyFill="1" applyAlignment="1">
      <alignment horizontal="right" vertical="center"/>
    </xf>
    <xf numFmtId="41" fontId="29" fillId="0" borderId="0" xfId="1910" applyFont="1" applyAlignment="1">
      <alignment horizontal="right" vertical="center"/>
    </xf>
    <xf numFmtId="0" fontId="7" fillId="0" borderId="20" xfId="1239" applyFont="1" applyFill="1" applyBorder="1" applyAlignment="1">
      <alignment horizontal="center" vertical="center" wrapText="1"/>
    </xf>
    <xf numFmtId="0" fontId="7" fillId="0" borderId="20" xfId="1239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0" fontId="7" fillId="0" borderId="8" xfId="1230" applyFont="1" applyFill="1" applyBorder="1" applyAlignment="1">
      <alignment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9" applyNumberFormat="1" applyFont="1" applyFill="1" applyBorder="1" applyAlignment="1" applyProtection="1">
      <alignment horizontal="right" vertical="center" wrapText="1"/>
    </xf>
    <xf numFmtId="178" fontId="14" fillId="0" borderId="20" xfId="1239" applyNumberFormat="1" applyFont="1" applyFill="1" applyBorder="1" applyAlignment="1" applyProtection="1">
      <alignment horizontal="right" vertical="center" wrapText="1"/>
    </xf>
    <xf numFmtId="178" fontId="14" fillId="0" borderId="8" xfId="1239" applyNumberFormat="1" applyFont="1" applyFill="1" applyBorder="1" applyAlignment="1" applyProtection="1">
      <alignment horizontal="right" vertical="center" wrapText="1"/>
    </xf>
    <xf numFmtId="178" fontId="7" fillId="0" borderId="13" xfId="1239" applyNumberFormat="1" applyFont="1" applyFill="1" applyBorder="1" applyAlignment="1" applyProtection="1">
      <alignment horizontal="right" vertical="center" wrapText="1"/>
    </xf>
    <xf numFmtId="0" fontId="2" fillId="0" borderId="8" xfId="1239" applyFont="1" applyFill="1" applyBorder="1"/>
    <xf numFmtId="41" fontId="1" fillId="0" borderId="8" xfId="1910" applyFill="1" applyBorder="1" applyAlignment="1"/>
    <xf numFmtId="49" fontId="7" fillId="0" borderId="8" xfId="1239" applyNumberFormat="1" applyFont="1" applyFill="1" applyBorder="1" applyAlignment="1" applyProtection="1">
      <alignment horizontal="left" vertical="center" wrapText="1"/>
    </xf>
    <xf numFmtId="0" fontId="118" fillId="0" borderId="8" xfId="1239" applyFill="1" applyBorder="1"/>
    <xf numFmtId="0" fontId="7" fillId="0" borderId="8" xfId="1230" applyFont="1" applyBorder="1" applyAlignment="1">
      <alignment horizontal="left" vertical="center"/>
    </xf>
    <xf numFmtId="0" fontId="2" fillId="0" borderId="8" xfId="1230" applyFont="1" applyBorder="1"/>
    <xf numFmtId="49" fontId="2" fillId="0" borderId="8" xfId="1230" applyNumberFormat="1" applyFont="1" applyFill="1" applyBorder="1" applyAlignment="1">
      <alignment horizontal="left" vertical="center"/>
    </xf>
    <xf numFmtId="49" fontId="2" fillId="0" borderId="8" xfId="1230" applyNumberFormat="1" applyFont="1" applyFill="1" applyBorder="1" applyAlignment="1">
      <alignment vertical="center"/>
    </xf>
    <xf numFmtId="0" fontId="2" fillId="0" borderId="8" xfId="1230" applyNumberFormat="1" applyFont="1" applyFill="1" applyBorder="1" applyAlignment="1">
      <alignment vertical="center"/>
    </xf>
    <xf numFmtId="0" fontId="5" fillId="0" borderId="8" xfId="1230" applyBorder="1" applyAlignment="1">
      <alignment horizontal="left"/>
    </xf>
    <xf numFmtId="49" fontId="2" fillId="0" borderId="8" xfId="1230" applyNumberFormat="1" applyFont="1" applyBorder="1"/>
    <xf numFmtId="0" fontId="116" fillId="0" borderId="8" xfId="1230" applyFont="1" applyBorder="1"/>
    <xf numFmtId="200" fontId="7" fillId="0" borderId="8" xfId="1230" applyNumberFormat="1" applyFont="1" applyFill="1" applyBorder="1" applyAlignment="1">
      <alignment horizontal="right" vertical="center"/>
    </xf>
    <xf numFmtId="0" fontId="117" fillId="0" borderId="8" xfId="1238" applyNumberFormat="1" applyFont="1" applyFill="1" applyBorder="1" applyAlignment="1">
      <alignment horizontal="left" vertical="center"/>
    </xf>
    <xf numFmtId="0" fontId="7" fillId="0" borderId="8" xfId="1238" applyNumberFormat="1" applyFont="1" applyFill="1" applyBorder="1" applyAlignment="1">
      <alignment horizontal="left" vertical="center"/>
    </xf>
    <xf numFmtId="49" fontId="7" fillId="0" borderId="8" xfId="1239" applyNumberFormat="1" applyFont="1" applyFill="1" applyBorder="1" applyAlignment="1">
      <alignment horizontal="center" vertical="center" wrapText="1"/>
    </xf>
    <xf numFmtId="178" fontId="117" fillId="0" borderId="8" xfId="1230" applyNumberFormat="1" applyFont="1" applyFill="1" applyBorder="1" applyAlignment="1">
      <alignment horizontal="right" vertical="center"/>
    </xf>
    <xf numFmtId="200" fontId="7" fillId="0" borderId="8" xfId="1230" applyNumberFormat="1" applyFont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horizontal="center" vertical="center"/>
    </xf>
    <xf numFmtId="49" fontId="18" fillId="0" borderId="8" xfId="1239" applyNumberFormat="1" applyFont="1" applyFill="1" applyBorder="1" applyAlignment="1">
      <alignment vertical="center"/>
    </xf>
    <xf numFmtId="49" fontId="18" fillId="0" borderId="8" xfId="1239" applyNumberFormat="1" applyFont="1" applyFill="1" applyBorder="1" applyAlignment="1">
      <alignment vertical="center" wrapText="1"/>
    </xf>
    <xf numFmtId="0" fontId="5" fillId="0" borderId="8" xfId="1230" applyFill="1" applyBorder="1" applyAlignment="1">
      <alignment horizontal="left"/>
    </xf>
    <xf numFmtId="0" fontId="5" fillId="0" borderId="8" xfId="1230" applyFont="1" applyFill="1" applyBorder="1"/>
    <xf numFmtId="0" fontId="5" fillId="0" borderId="8" xfId="1230" applyFont="1" applyFill="1" applyBorder="1" applyAlignment="1">
      <alignment wrapText="1"/>
    </xf>
    <xf numFmtId="0" fontId="116" fillId="0" borderId="8" xfId="1230" applyFont="1" applyFill="1" applyBorder="1"/>
    <xf numFmtId="49" fontId="18" fillId="0" borderId="8" xfId="1239" applyNumberFormat="1" applyFont="1" applyFill="1" applyBorder="1" applyAlignment="1">
      <alignment horizontal="left" vertical="center" wrapText="1"/>
    </xf>
    <xf numFmtId="0" fontId="18" fillId="0" borderId="8" xfId="1239" applyFont="1" applyBorder="1" applyAlignment="1">
      <alignment horizontal="left"/>
    </xf>
    <xf numFmtId="49" fontId="7" fillId="0" borderId="8" xfId="1239" applyNumberFormat="1" applyFont="1" applyFill="1" applyBorder="1" applyAlignment="1">
      <alignment horizontal="left" vertical="center" wrapText="1"/>
    </xf>
    <xf numFmtId="0" fontId="7" fillId="0" borderId="8" xfId="1230" applyFont="1" applyBorder="1"/>
    <xf numFmtId="201" fontId="7" fillId="0" borderId="8" xfId="1122" applyNumberFormat="1" applyFont="1" applyFill="1" applyBorder="1" applyAlignment="1">
      <alignment horizontal="right" vertical="center"/>
    </xf>
    <xf numFmtId="201" fontId="25" fillId="0" borderId="8" xfId="1122" applyNumberFormat="1" applyFont="1" applyFill="1" applyBorder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9" applyFont="1" applyAlignment="1">
      <alignment horizontal="center" vertical="center"/>
    </xf>
    <xf numFmtId="49" fontId="7" fillId="48" borderId="16" xfId="1239" applyNumberFormat="1" applyFont="1" applyFill="1" applyBorder="1" applyAlignment="1" applyProtection="1">
      <alignment horizontal="center" vertical="center" wrapText="1"/>
    </xf>
    <xf numFmtId="49" fontId="7" fillId="48" borderId="18" xfId="1239" applyNumberFormat="1" applyFont="1" applyFill="1" applyBorder="1" applyAlignment="1" applyProtection="1">
      <alignment horizontal="center" vertical="center" wrapText="1"/>
    </xf>
    <xf numFmtId="49" fontId="7" fillId="48" borderId="24" xfId="1239" applyNumberFormat="1" applyFont="1" applyFill="1" applyBorder="1" applyAlignment="1" applyProtection="1">
      <alignment horizontal="center" vertical="center" wrapText="1"/>
    </xf>
    <xf numFmtId="0" fontId="7" fillId="0" borderId="16" xfId="1239" applyNumberFormat="1" applyFont="1" applyFill="1" applyBorder="1" applyAlignment="1" applyProtection="1">
      <alignment horizontal="center" vertical="center" wrapText="1"/>
    </xf>
    <xf numFmtId="0" fontId="7" fillId="0" borderId="8" xfId="1239" applyNumberFormat="1" applyFont="1" applyFill="1" applyBorder="1" applyAlignment="1" applyProtection="1">
      <alignment horizontal="center" vertical="center" wrapText="1"/>
    </xf>
    <xf numFmtId="0" fontId="7" fillId="0" borderId="18" xfId="1239" applyNumberFormat="1" applyFont="1" applyFill="1" applyBorder="1" applyAlignment="1" applyProtection="1">
      <alignment horizontal="center" vertical="center" wrapText="1"/>
    </xf>
    <xf numFmtId="49" fontId="7" fillId="0" borderId="15" xfId="1239" applyNumberFormat="1" applyFont="1" applyFill="1" applyBorder="1" applyAlignment="1" applyProtection="1">
      <alignment horizontal="center" vertical="center" wrapText="1"/>
    </xf>
    <xf numFmtId="49" fontId="7" fillId="0" borderId="8" xfId="1239" applyNumberFormat="1" applyFont="1" applyFill="1" applyBorder="1" applyAlignment="1" applyProtection="1">
      <alignment horizontal="center" vertical="center" wrapText="1"/>
    </xf>
    <xf numFmtId="0" fontId="7" fillId="0" borderId="8" xfId="1910" applyNumberFormat="1" applyFont="1" applyFill="1" applyBorder="1" applyAlignment="1" applyProtection="1">
      <alignment horizontal="center" vertical="center" wrapText="1"/>
    </xf>
    <xf numFmtId="0" fontId="7" fillId="0" borderId="20" xfId="1910" applyNumberFormat="1" applyFont="1" applyFill="1" applyBorder="1" applyAlignment="1" applyProtection="1">
      <alignment horizontal="center" vertical="center" wrapText="1"/>
    </xf>
    <xf numFmtId="49" fontId="24" fillId="48" borderId="17" xfId="1239" applyNumberFormat="1" applyFont="1" applyFill="1" applyBorder="1" applyAlignment="1">
      <alignment horizontal="center" vertical="center" wrapText="1"/>
    </xf>
    <xf numFmtId="49" fontId="24" fillId="48" borderId="8" xfId="1239" applyNumberFormat="1" applyFont="1" applyFill="1" applyBorder="1" applyAlignment="1">
      <alignment horizontal="center" vertical="center" wrapText="1"/>
    </xf>
    <xf numFmtId="49" fontId="24" fillId="48" borderId="20" xfId="1239" applyNumberFormat="1" applyFont="1" applyFill="1" applyBorder="1" applyAlignment="1">
      <alignment horizontal="center" vertical="center" wrapText="1"/>
    </xf>
    <xf numFmtId="49" fontId="7" fillId="48" borderId="8" xfId="1239" applyNumberFormat="1" applyFont="1" applyFill="1" applyBorder="1" applyAlignment="1" applyProtection="1">
      <alignment horizontal="center" vertical="center" wrapText="1"/>
    </xf>
    <xf numFmtId="49" fontId="7" fillId="48" borderId="20" xfId="1239" applyNumberFormat="1" applyFont="1" applyFill="1" applyBorder="1" applyAlignment="1" applyProtection="1">
      <alignment horizontal="center" vertical="center" wrapText="1"/>
    </xf>
    <xf numFmtId="0" fontId="7" fillId="0" borderId="17" xfId="1910" applyNumberFormat="1" applyFont="1" applyFill="1" applyBorder="1" applyAlignment="1" applyProtection="1">
      <alignment horizontal="center" vertical="center" wrapText="1"/>
    </xf>
    <xf numFmtId="0" fontId="7" fillId="0" borderId="4" xfId="1910" applyNumberFormat="1" applyFont="1" applyFill="1" applyBorder="1" applyAlignment="1" applyProtection="1">
      <alignment horizontal="center" vertical="center" wrapText="1"/>
    </xf>
    <xf numFmtId="49" fontId="7" fillId="0" borderId="19" xfId="1239" applyNumberFormat="1" applyFont="1" applyFill="1" applyBorder="1" applyAlignment="1" applyProtection="1">
      <alignment horizontal="center" vertical="center" wrapText="1"/>
    </xf>
    <xf numFmtId="49" fontId="7" fillId="0" borderId="17" xfId="1239" applyNumberFormat="1" applyFont="1" applyFill="1" applyBorder="1" applyAlignment="1" applyProtection="1">
      <alignment horizontal="center" vertical="center" wrapText="1"/>
    </xf>
    <xf numFmtId="49" fontId="7" fillId="0" borderId="4" xfId="1239" applyNumberFormat="1" applyFont="1" applyFill="1" applyBorder="1" applyAlignment="1" applyProtection="1">
      <alignment horizontal="center" vertical="center" wrapText="1"/>
    </xf>
    <xf numFmtId="0" fontId="7" fillId="0" borderId="22" xfId="1910" applyNumberFormat="1" applyFont="1" applyFill="1" applyBorder="1" applyAlignment="1" applyProtection="1">
      <alignment horizontal="center" vertical="center" wrapText="1"/>
    </xf>
    <xf numFmtId="0" fontId="7" fillId="0" borderId="23" xfId="1910" applyNumberFormat="1" applyFont="1" applyFill="1" applyBorder="1" applyAlignment="1" applyProtection="1">
      <alignment horizontal="center" vertical="center" wrapText="1"/>
    </xf>
    <xf numFmtId="0" fontId="7" fillId="0" borderId="19" xfId="1910" applyNumberFormat="1" applyFont="1" applyFill="1" applyBorder="1" applyAlignment="1" applyProtection="1">
      <alignment horizontal="center" vertical="center" wrapText="1"/>
    </xf>
    <xf numFmtId="41" fontId="7" fillId="0" borderId="20" xfId="1910" applyFont="1" applyBorder="1" applyAlignment="1">
      <alignment horizontal="center" vertical="center" wrapText="1"/>
    </xf>
    <xf numFmtId="41" fontId="7" fillId="0" borderId="13" xfId="1910" applyFont="1" applyBorder="1" applyAlignment="1">
      <alignment horizontal="center" vertical="center" wrapText="1"/>
    </xf>
    <xf numFmtId="41" fontId="7" fillId="0" borderId="15" xfId="1910" applyFont="1" applyBorder="1" applyAlignment="1">
      <alignment horizontal="center" vertical="center" wrapText="1"/>
    </xf>
    <xf numFmtId="49" fontId="7" fillId="48" borderId="17" xfId="1239" applyNumberFormat="1" applyFont="1" applyFill="1" applyBorder="1" applyAlignment="1" applyProtection="1">
      <alignment horizontal="center" vertical="center" wrapText="1"/>
    </xf>
    <xf numFmtId="49" fontId="7" fillId="48" borderId="4" xfId="1239" applyNumberFormat="1" applyFont="1" applyFill="1" applyBorder="1" applyAlignment="1" applyProtection="1">
      <alignment horizontal="center" vertical="center" wrapText="1"/>
    </xf>
    <xf numFmtId="49" fontId="7" fillId="0" borderId="21" xfId="1239" applyNumberFormat="1" applyFont="1" applyFill="1" applyBorder="1" applyAlignment="1" applyProtection="1">
      <alignment horizontal="center" vertical="center" wrapText="1"/>
    </xf>
    <xf numFmtId="49" fontId="7" fillId="0" borderId="8" xfId="1239" applyNumberFormat="1" applyFont="1" applyFill="1" applyBorder="1" applyAlignment="1">
      <alignment horizontal="center" vertical="center" wrapText="1"/>
    </xf>
    <xf numFmtId="49" fontId="7" fillId="0" borderId="18" xfId="1239" applyNumberFormat="1" applyFont="1" applyFill="1" applyBorder="1" applyAlignment="1">
      <alignment horizontal="center" vertical="center" wrapText="1"/>
    </xf>
    <xf numFmtId="0" fontId="21" fillId="0" borderId="0" xfId="1230" applyFont="1" applyAlignment="1">
      <alignment horizontal="center"/>
    </xf>
  </cellXfs>
  <cellStyles count="198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3 5" xfId="1238"/>
    <cellStyle name="常规 4" xfId="1239"/>
    <cellStyle name="常规 4 2" xfId="1240"/>
    <cellStyle name="常规 4 2 2" xfId="1241"/>
    <cellStyle name="常规 4 2 2 2" xfId="1242"/>
    <cellStyle name="常规 4 2 3" xfId="1243"/>
    <cellStyle name="常规 4 3" xfId="1244"/>
    <cellStyle name="常规 4 3 2" xfId="1245"/>
    <cellStyle name="常规 4 4" xfId="1246"/>
    <cellStyle name="常规 5 2" xfId="1247"/>
    <cellStyle name="常规 5 2 2" xfId="1248"/>
    <cellStyle name="常规 5 2 2 2" xfId="1249"/>
    <cellStyle name="常规 5 2 3" xfId="1250"/>
    <cellStyle name="常规 5 3" xfId="1251"/>
    <cellStyle name="常规 5 3 2" xfId="1252"/>
    <cellStyle name="常规 5 4" xfId="1253"/>
    <cellStyle name="常规 6" xfId="1254"/>
    <cellStyle name="常规 6 2" xfId="1255"/>
    <cellStyle name="常规 6 2 2" xfId="1256"/>
    <cellStyle name="常规 6 2 2 2" xfId="1257"/>
    <cellStyle name="常规 6 2 3" xfId="1258"/>
    <cellStyle name="常规 6 3" xfId="1259"/>
    <cellStyle name="常规 6 3 2" xfId="1260"/>
    <cellStyle name="常规 6 4" xfId="1261"/>
    <cellStyle name="常规 7" xfId="1262"/>
    <cellStyle name="常规 8" xfId="1263"/>
    <cellStyle name="常规 8 2" xfId="1264"/>
    <cellStyle name="常规 8 2 2" xfId="1265"/>
    <cellStyle name="常规 8 3" xfId="1266"/>
    <cellStyle name="常规 9" xfId="1267"/>
    <cellStyle name="常规 9 10" xfId="1268"/>
    <cellStyle name="常规 9 11" xfId="1269"/>
    <cellStyle name="常规 9 2" xfId="1270"/>
    <cellStyle name="常规 9 3" xfId="1271"/>
    <cellStyle name="常规 9 4" xfId="1272"/>
    <cellStyle name="常规 9 5" xfId="1273"/>
    <cellStyle name="常规 9 6" xfId="1274"/>
    <cellStyle name="常规 9 7" xfId="1275"/>
    <cellStyle name="常规 9 8" xfId="1276"/>
    <cellStyle name="常规 9 9" xfId="1277"/>
    <cellStyle name="分级显示行_1_13区汇总" xfId="1278"/>
    <cellStyle name="分级显示列_1_Book1" xfId="1279"/>
    <cellStyle name="归盒啦_95" xfId="1280"/>
    <cellStyle name="好 2" xfId="1281"/>
    <cellStyle name="好_~4190974" xfId="1282"/>
    <cellStyle name="好_~4190974 2" xfId="1283"/>
    <cellStyle name="好_~4190974 2 2" xfId="1284"/>
    <cellStyle name="好_~4190974 2 2 2" xfId="1285"/>
    <cellStyle name="好_~4190974 2 3" xfId="1286"/>
    <cellStyle name="好_~4190974 3" xfId="1287"/>
    <cellStyle name="好_~4190974 3 2" xfId="1288"/>
    <cellStyle name="好_~4190974 4" xfId="1289"/>
    <cellStyle name="好_~5676413" xfId="1290"/>
    <cellStyle name="好_~5676413 2" xfId="1291"/>
    <cellStyle name="好_~5676413 2 2" xfId="1292"/>
    <cellStyle name="好_~5676413 2 2 2" xfId="1293"/>
    <cellStyle name="好_~5676413 2 3" xfId="1294"/>
    <cellStyle name="好_~5676413 3" xfId="1295"/>
    <cellStyle name="好_~5676413 3 2" xfId="1296"/>
    <cellStyle name="好_~5676413 4" xfId="1297"/>
    <cellStyle name="好_00省级(打印)" xfId="1298"/>
    <cellStyle name="好_00省级(打印) 2" xfId="1299"/>
    <cellStyle name="好_00省级(打印) 2 2" xfId="1300"/>
    <cellStyle name="好_00省级(打印) 2 2 2" xfId="1301"/>
    <cellStyle name="好_00省级(打印) 2 3" xfId="1302"/>
    <cellStyle name="好_00省级(打印) 3" xfId="1303"/>
    <cellStyle name="好_00省级(打印) 3 2" xfId="1304"/>
    <cellStyle name="好_00省级(打印) 4" xfId="1305"/>
    <cellStyle name="好_00省级(定稿)" xfId="1306"/>
    <cellStyle name="好_00省级(定稿) 2" xfId="1307"/>
    <cellStyle name="好_00省级(定稿) 2 2" xfId="1308"/>
    <cellStyle name="好_00省级(定稿) 2 2 2" xfId="1309"/>
    <cellStyle name="好_00省级(定稿) 2 3" xfId="1310"/>
    <cellStyle name="好_00省级(定稿) 3" xfId="1311"/>
    <cellStyle name="好_00省级(定稿) 3 2" xfId="1312"/>
    <cellStyle name="好_00省级(定稿) 4" xfId="1313"/>
    <cellStyle name="好_03昭通" xfId="1314"/>
    <cellStyle name="好_03昭通 2" xfId="1315"/>
    <cellStyle name="好_03昭通 2 2" xfId="1316"/>
    <cellStyle name="好_03昭通 2 2 2" xfId="1317"/>
    <cellStyle name="好_03昭通 2 3" xfId="1318"/>
    <cellStyle name="好_03昭通 3" xfId="1319"/>
    <cellStyle name="好_03昭通 3 2" xfId="1320"/>
    <cellStyle name="好_03昭通 4" xfId="1321"/>
    <cellStyle name="好_0502通海县" xfId="1322"/>
    <cellStyle name="好_0502通海县 2" xfId="1323"/>
    <cellStyle name="好_0502通海县 2 2" xfId="1324"/>
    <cellStyle name="好_0502通海县 2 2 2" xfId="1325"/>
    <cellStyle name="好_0502通海县 2 3" xfId="1326"/>
    <cellStyle name="好_0502通海县 3" xfId="1327"/>
    <cellStyle name="好_0502通海县 3 2" xfId="1328"/>
    <cellStyle name="好_0502通海县 4" xfId="1329"/>
    <cellStyle name="好_05玉溪" xfId="1330"/>
    <cellStyle name="好_05玉溪 2" xfId="1331"/>
    <cellStyle name="好_05玉溪 2 2" xfId="1332"/>
    <cellStyle name="好_05玉溪 2 2 2" xfId="1333"/>
    <cellStyle name="好_05玉溪 2 3" xfId="1334"/>
    <cellStyle name="好_05玉溪 3" xfId="1335"/>
    <cellStyle name="好_05玉溪 3 2" xfId="1336"/>
    <cellStyle name="好_05玉溪 4" xfId="1337"/>
    <cellStyle name="好_0605石屏县" xfId="1338"/>
    <cellStyle name="好_0605石屏县 2" xfId="1339"/>
    <cellStyle name="好_0605石屏县 2 2" xfId="1340"/>
    <cellStyle name="好_0605石屏县 2 2 2" xfId="1341"/>
    <cellStyle name="好_0605石屏县 2 3" xfId="1342"/>
    <cellStyle name="好_0605石屏县 3" xfId="1343"/>
    <cellStyle name="好_0605石屏县 3 2" xfId="1344"/>
    <cellStyle name="好_0605石屏县 4" xfId="1345"/>
    <cellStyle name="好_06544D6AC6C34935B3F0F2962E8986A5" xfId="1346"/>
    <cellStyle name="好_06544D6AC6C34935B3F0F2962E8986A5 2" xfId="1347"/>
    <cellStyle name="好_06B2B68693B94C51BEFB8C2821FBDCAE_c" xfId="1348"/>
    <cellStyle name="好_06B2B68693B94C51BEFB8C2821FBDCAE_c 2" xfId="1349"/>
    <cellStyle name="好_1003牟定县" xfId="1350"/>
    <cellStyle name="好_1003牟定县 2" xfId="1351"/>
    <cellStyle name="好_1003牟定县 2 2" xfId="1352"/>
    <cellStyle name="好_1003牟定县 2 2 2" xfId="1353"/>
    <cellStyle name="好_1003牟定县 2 3" xfId="1354"/>
    <cellStyle name="好_1003牟定县 3" xfId="1355"/>
    <cellStyle name="好_1003牟定县 3 2" xfId="1356"/>
    <cellStyle name="好_1003牟定县 4" xfId="1357"/>
    <cellStyle name="好_1110洱源县" xfId="1358"/>
    <cellStyle name="好_1110洱源县 2" xfId="1359"/>
    <cellStyle name="好_1110洱源县 2 2" xfId="1360"/>
    <cellStyle name="好_1110洱源县 2 2 2" xfId="1361"/>
    <cellStyle name="好_1110洱源县 2 3" xfId="1362"/>
    <cellStyle name="好_1110洱源县 3" xfId="1363"/>
    <cellStyle name="好_1110洱源县 3 2" xfId="1364"/>
    <cellStyle name="好_1110洱源县 4" xfId="1365"/>
    <cellStyle name="好_11FBAECC21B44AB381CAD25299165218_c" xfId="1366"/>
    <cellStyle name="好_11FBAECC21B44AB381CAD25299165218_c 2" xfId="1367"/>
    <cellStyle name="好_11大理" xfId="1368"/>
    <cellStyle name="好_11大理 2" xfId="1369"/>
    <cellStyle name="好_11大理 2 2" xfId="1370"/>
    <cellStyle name="好_11大理 2 2 2" xfId="1371"/>
    <cellStyle name="好_11大理 2 3" xfId="1372"/>
    <cellStyle name="好_11大理 3" xfId="1373"/>
    <cellStyle name="好_11大理 3 2" xfId="1374"/>
    <cellStyle name="好_11大理 4" xfId="1375"/>
    <cellStyle name="好_132A26F7DD34447BAC25A6E26033E49C_c" xfId="1376"/>
    <cellStyle name="好_132A26F7DD34447BAC25A6E26033E49C_c 2" xfId="1377"/>
    <cellStyle name="好_2、土地面积、人口、粮食产量基本情况" xfId="1378"/>
    <cellStyle name="好_2、土地面积、人口、粮食产量基本情况 2" xfId="1379"/>
    <cellStyle name="好_2、土地面积、人口、粮食产量基本情况 2 2" xfId="1380"/>
    <cellStyle name="好_2、土地面积、人口、粮食产量基本情况 2 2 2" xfId="1381"/>
    <cellStyle name="好_2、土地面积、人口、粮食产量基本情况 2 3" xfId="1382"/>
    <cellStyle name="好_2、土地面积、人口、粮食产量基本情况 3" xfId="1383"/>
    <cellStyle name="好_2、土地面积、人口、粮食产量基本情况 3 2" xfId="1384"/>
    <cellStyle name="好_2、土地面积、人口、粮食产量基本情况 4" xfId="1385"/>
    <cellStyle name="好_2006年分析表" xfId="1386"/>
    <cellStyle name="好_2006年基础数据" xfId="1387"/>
    <cellStyle name="好_2006年基础数据 2" xfId="1388"/>
    <cellStyle name="好_2006年基础数据 2 2" xfId="1389"/>
    <cellStyle name="好_2006年基础数据 2 2 2" xfId="1390"/>
    <cellStyle name="好_2006年基础数据 2 3" xfId="1391"/>
    <cellStyle name="好_2006年基础数据 3" xfId="1392"/>
    <cellStyle name="好_2006年基础数据 3 2" xfId="1393"/>
    <cellStyle name="好_2006年基础数据 4" xfId="1394"/>
    <cellStyle name="好_2006年全省财力计算表（中央、决算）" xfId="1395"/>
    <cellStyle name="好_2006年全省财力计算表（中央、决算） 2" xfId="1396"/>
    <cellStyle name="好_2006年全省财力计算表（中央、决算） 2 2" xfId="1397"/>
    <cellStyle name="好_2006年全省财力计算表（中央、决算） 2 2 2" xfId="1398"/>
    <cellStyle name="好_2006年全省财力计算表（中央、决算） 2 3" xfId="1399"/>
    <cellStyle name="好_2006年全省财力计算表（中央、决算） 3" xfId="1400"/>
    <cellStyle name="好_2006年全省财力计算表（中央、决算） 3 2" xfId="1401"/>
    <cellStyle name="好_2006年全省财力计算表（中央、决算） 4" xfId="1402"/>
    <cellStyle name="好_2006年水利统计指标统计表" xfId="1403"/>
    <cellStyle name="好_2006年水利统计指标统计表 2" xfId="1404"/>
    <cellStyle name="好_2006年水利统计指标统计表 2 2" xfId="1405"/>
    <cellStyle name="好_2006年水利统计指标统计表 2 2 2" xfId="1406"/>
    <cellStyle name="好_2006年水利统计指标统计表 2 3" xfId="1407"/>
    <cellStyle name="好_2006年水利统计指标统计表 3" xfId="1408"/>
    <cellStyle name="好_2006年水利统计指标统计表 3 2" xfId="1409"/>
    <cellStyle name="好_2006年水利统计指标统计表 4" xfId="1410"/>
    <cellStyle name="好_2006年在职人员情况" xfId="1411"/>
    <cellStyle name="好_2006年在职人员情况 2" xfId="1412"/>
    <cellStyle name="好_2006年在职人员情况 2 2" xfId="1413"/>
    <cellStyle name="好_2006年在职人员情况 2 2 2" xfId="1414"/>
    <cellStyle name="好_2006年在职人员情况 2 3" xfId="1415"/>
    <cellStyle name="好_2006年在职人员情况 3" xfId="1416"/>
    <cellStyle name="好_2006年在职人员情况 3 2" xfId="1417"/>
    <cellStyle name="好_2006年在职人员情况 4" xfId="1418"/>
    <cellStyle name="好_2007年检察院案件数" xfId="1419"/>
    <cellStyle name="好_2007年检察院案件数 2" xfId="1420"/>
    <cellStyle name="好_2007年检察院案件数 2 2" xfId="1421"/>
    <cellStyle name="好_2007年检察院案件数 2 2 2" xfId="1422"/>
    <cellStyle name="好_2007年检察院案件数 2 3" xfId="1423"/>
    <cellStyle name="好_2007年检察院案件数 3" xfId="1424"/>
    <cellStyle name="好_2007年检察院案件数 3 2" xfId="1425"/>
    <cellStyle name="好_2007年检察院案件数 4" xfId="1426"/>
    <cellStyle name="好_2007年可用财力" xfId="1427"/>
    <cellStyle name="好_2007年人员分部门统计表" xfId="1428"/>
    <cellStyle name="好_2007年人员分部门统计表 2" xfId="1429"/>
    <cellStyle name="好_2007年人员分部门统计表 2 2" xfId="1430"/>
    <cellStyle name="好_2007年人员分部门统计表 2 2 2" xfId="1431"/>
    <cellStyle name="好_2007年人员分部门统计表 2 3" xfId="1432"/>
    <cellStyle name="好_2007年人员分部门统计表 3" xfId="1433"/>
    <cellStyle name="好_2007年人员分部门统计表 3 2" xfId="1434"/>
    <cellStyle name="好_2007年人员分部门统计表 4" xfId="1435"/>
    <cellStyle name="好_2007年政法部门业务指标" xfId="1436"/>
    <cellStyle name="好_2007年政法部门业务指标 2" xfId="1437"/>
    <cellStyle name="好_2007年政法部门业务指标 2 2" xfId="1438"/>
    <cellStyle name="好_2007年政法部门业务指标 2 2 2" xfId="1439"/>
    <cellStyle name="好_2007年政法部门业务指标 2 3" xfId="1440"/>
    <cellStyle name="好_2007年政法部门业务指标 3" xfId="1441"/>
    <cellStyle name="好_2007年政法部门业务指标 3 2" xfId="1442"/>
    <cellStyle name="好_2007年政法部门业务指标 4" xfId="1443"/>
    <cellStyle name="好_2008年县级公安保障标准落实奖励经费分配测算" xfId="1444"/>
    <cellStyle name="好_2008云南省分县市中小学教职工统计表（教育厅提供）" xfId="1445"/>
    <cellStyle name="好_2008云南省分县市中小学教职工统计表（教育厅提供） 2" xfId="1446"/>
    <cellStyle name="好_2008云南省分县市中小学教职工统计表（教育厅提供） 2 2" xfId="1447"/>
    <cellStyle name="好_2008云南省分县市中小学教职工统计表（教育厅提供） 2 2 2" xfId="1448"/>
    <cellStyle name="好_2008云南省分县市中小学教职工统计表（教育厅提供） 2 3" xfId="1449"/>
    <cellStyle name="好_2008云南省分县市中小学教职工统计表（教育厅提供） 3" xfId="1450"/>
    <cellStyle name="好_2008云南省分县市中小学教职工统计表（教育厅提供） 3 2" xfId="1451"/>
    <cellStyle name="好_2008云南省分县市中小学教职工统计表（教育厅提供） 4" xfId="1452"/>
    <cellStyle name="好_2009年一般性转移支付标准工资" xfId="1453"/>
    <cellStyle name="好_2009年一般性转移支付标准工资 2" xfId="1454"/>
    <cellStyle name="好_2009年一般性转移支付标准工资 2 2" xfId="1455"/>
    <cellStyle name="好_2009年一般性转移支付标准工资 2 2 2" xfId="1456"/>
    <cellStyle name="好_2009年一般性转移支付标准工资 2 3" xfId="1457"/>
    <cellStyle name="好_2009年一般性转移支付标准工资 3" xfId="1458"/>
    <cellStyle name="好_2009年一般性转移支付标准工资 3 2" xfId="1459"/>
    <cellStyle name="好_2009年一般性转移支付标准工资 4" xfId="1460"/>
    <cellStyle name="好_2009年一般性转移支付标准工资_~4190974" xfId="1461"/>
    <cellStyle name="好_2009年一般性转移支付标准工资_~4190974 2" xfId="1462"/>
    <cellStyle name="好_2009年一般性转移支付标准工资_~4190974 2 2" xfId="1463"/>
    <cellStyle name="好_2009年一般性转移支付标准工资_~4190974 2 2 2" xfId="1464"/>
    <cellStyle name="好_2009年一般性转移支付标准工资_~4190974 2 3" xfId="1465"/>
    <cellStyle name="好_2009年一般性转移支付标准工资_~4190974 3" xfId="1466"/>
    <cellStyle name="好_2009年一般性转移支付标准工资_~4190974 3 2" xfId="1467"/>
    <cellStyle name="好_2009年一般性转移支付标准工资_~4190974 4" xfId="1468"/>
    <cellStyle name="好_2009年一般性转移支付标准工资_~5676413" xfId="1469"/>
    <cellStyle name="好_2009年一般性转移支付标准工资_~5676413 2" xfId="1470"/>
    <cellStyle name="好_2009年一般性转移支付标准工资_~5676413 2 2" xfId="1471"/>
    <cellStyle name="好_2009年一般性转移支付标准工资_~5676413 2 2 2" xfId="1472"/>
    <cellStyle name="好_2009年一般性转移支付标准工资_~5676413 2 3" xfId="1473"/>
    <cellStyle name="好_2009年一般性转移支付标准工资_~5676413 3" xfId="1474"/>
    <cellStyle name="好_2009年一般性转移支付标准工资_~5676413 3 2" xfId="1475"/>
    <cellStyle name="好_2009年一般性转移支付标准工资_~5676413 4" xfId="1476"/>
    <cellStyle name="好_2009年一般性转移支付标准工资_不用软件计算9.1不考虑经费管理评价xl" xfId="1477"/>
    <cellStyle name="好_2009年一般性转移支付标准工资_不用软件计算9.1不考虑经费管理评价xl 2" xfId="1478"/>
    <cellStyle name="好_2009年一般性转移支付标准工资_不用软件计算9.1不考虑经费管理评价xl 2 2" xfId="1479"/>
    <cellStyle name="好_2009年一般性转移支付标准工资_不用软件计算9.1不考虑经费管理评价xl 2 2 2" xfId="1480"/>
    <cellStyle name="好_2009年一般性转移支付标准工资_不用软件计算9.1不考虑经费管理评价xl 2 3" xfId="1481"/>
    <cellStyle name="好_2009年一般性转移支付标准工资_不用软件计算9.1不考虑经费管理评价xl 3" xfId="1482"/>
    <cellStyle name="好_2009年一般性转移支付标准工资_不用软件计算9.1不考虑经费管理评价xl 3 2" xfId="1483"/>
    <cellStyle name="好_2009年一般性转移支付标准工资_不用软件计算9.1不考虑经费管理评价xl 4" xfId="1484"/>
    <cellStyle name="好_2009年一般性转移支付标准工资_地方配套按人均增幅控制8.30xl" xfId="1485"/>
    <cellStyle name="好_2009年一般性转移支付标准工资_地方配套按人均增幅控制8.30xl 2" xfId="1486"/>
    <cellStyle name="好_2009年一般性转移支付标准工资_地方配套按人均增幅控制8.30xl 2 2" xfId="1487"/>
    <cellStyle name="好_2009年一般性转移支付标准工资_地方配套按人均增幅控制8.30xl 2 2 2" xfId="1488"/>
    <cellStyle name="好_2009年一般性转移支付标准工资_地方配套按人均增幅控制8.30xl 2 3" xfId="1489"/>
    <cellStyle name="好_2009年一般性转移支付标准工资_地方配套按人均增幅控制8.30xl 3" xfId="1490"/>
    <cellStyle name="好_2009年一般性转移支付标准工资_地方配套按人均增幅控制8.30xl 3 2" xfId="1491"/>
    <cellStyle name="好_2009年一般性转移支付标准工资_地方配套按人均增幅控制8.30xl 4" xfId="1492"/>
    <cellStyle name="好_2009年一般性转移支付标准工资_地方配套按人均增幅控制8.30一般预算平均增幅、人均可用财力平均增幅两次控制、社会治安系数调整、案件数调整xl" xfId="1493"/>
    <cellStyle name="好_2009年一般性转移支付标准工资_地方配套按人均增幅控制8.30一般预算平均增幅、人均可用财力平均增幅两次控制、社会治安系数调整、案件数调整xl 2" xfId="1494"/>
    <cellStyle name="好_2009年一般性转移支付标准工资_地方配套按人均增幅控制8.30一般预算平均增幅、人均可用财力平均增幅两次控制、社会治安系数调整、案件数调整xl 2 2" xfId="1495"/>
    <cellStyle name="好_2009年一般性转移支付标准工资_地方配套按人均增幅控制8.30一般预算平均增幅、人均可用财力平均增幅两次控制、社会治安系数调整、案件数调整xl 2 2 2" xfId="1496"/>
    <cellStyle name="好_2009年一般性转移支付标准工资_地方配套按人均增幅控制8.30一般预算平均增幅、人均可用财力平均增幅两次控制、社会治安系数调整、案件数调整xl 2 3" xfId="1497"/>
    <cellStyle name="好_2009年一般性转移支付标准工资_地方配套按人均增幅控制8.30一般预算平均增幅、人均可用财力平均增幅两次控制、社会治安系数调整、案件数调整xl 3" xfId="1498"/>
    <cellStyle name="好_2009年一般性转移支付标准工资_地方配套按人均增幅控制8.30一般预算平均增幅、人均可用财力平均增幅两次控制、社会治安系数调整、案件数调整xl 3 2" xfId="1499"/>
    <cellStyle name="好_2009年一般性转移支付标准工资_地方配套按人均增幅控制8.30一般预算平均增幅、人均可用财力平均增幅两次控制、社会治安系数调整、案件数调整xl 4" xfId="1500"/>
    <cellStyle name="好_2009年一般性转移支付标准工资_地方配套按人均增幅控制8.31（调整结案率后）xl" xfId="1501"/>
    <cellStyle name="好_2009年一般性转移支付标准工资_地方配套按人均增幅控制8.31（调整结案率后）xl 2" xfId="1502"/>
    <cellStyle name="好_2009年一般性转移支付标准工资_地方配套按人均增幅控制8.31（调整结案率后）xl 2 2" xfId="1503"/>
    <cellStyle name="好_2009年一般性转移支付标准工资_地方配套按人均增幅控制8.31（调整结案率后）xl 2 2 2" xfId="1504"/>
    <cellStyle name="好_2009年一般性转移支付标准工资_地方配套按人均增幅控制8.31（调整结案率后）xl 2 3" xfId="1505"/>
    <cellStyle name="好_2009年一般性转移支付标准工资_地方配套按人均增幅控制8.31（调整结案率后）xl 3" xfId="1506"/>
    <cellStyle name="好_2009年一般性转移支付标准工资_地方配套按人均增幅控制8.31（调整结案率后）xl 3 2" xfId="1507"/>
    <cellStyle name="好_2009年一般性转移支付标准工资_地方配套按人均增幅控制8.31（调整结案率后）xl 4" xfId="1508"/>
    <cellStyle name="好_2009年一般性转移支付标准工资_奖励补助测算5.22测试" xfId="1509"/>
    <cellStyle name="好_2009年一般性转移支付标准工资_奖励补助测算5.22测试 2" xfId="1510"/>
    <cellStyle name="好_2009年一般性转移支付标准工资_奖励补助测算5.22测试 2 2" xfId="1511"/>
    <cellStyle name="好_2009年一般性转移支付标准工资_奖励补助测算5.22测试 2 2 2" xfId="1512"/>
    <cellStyle name="好_2009年一般性转移支付标准工资_奖励补助测算5.22测试 2 3" xfId="1513"/>
    <cellStyle name="好_2009年一般性转移支付标准工资_奖励补助测算5.22测试 3" xfId="1514"/>
    <cellStyle name="好_2009年一般性转移支付标准工资_奖励补助测算5.22测试 3 2" xfId="1515"/>
    <cellStyle name="好_2009年一般性转移支付标准工资_奖励补助测算5.22测试 4" xfId="1516"/>
    <cellStyle name="好_2009年一般性转移支付标准工资_奖励补助测算5.23新" xfId="1517"/>
    <cellStyle name="好_2009年一般性转移支付标准工资_奖励补助测算5.23新 2" xfId="1518"/>
    <cellStyle name="好_2009年一般性转移支付标准工资_奖励补助测算5.23新 2 2" xfId="1519"/>
    <cellStyle name="好_2009年一般性转移支付标准工资_奖励补助测算5.23新 2 2 2" xfId="1520"/>
    <cellStyle name="好_2009年一般性转移支付标准工资_奖励补助测算5.23新 2 3" xfId="1521"/>
    <cellStyle name="好_2009年一般性转移支付标准工资_奖励补助测算5.23新 3" xfId="1522"/>
    <cellStyle name="好_2009年一般性转移支付标准工资_奖励补助测算5.23新 3 2" xfId="1523"/>
    <cellStyle name="好_2009年一般性转移支付标准工资_奖励补助测算5.23新 4" xfId="1524"/>
    <cellStyle name="好_2009年一般性转移支付标准工资_奖励补助测算5.24冯铸" xfId="1525"/>
    <cellStyle name="好_2009年一般性转移支付标准工资_奖励补助测算5.24冯铸 2" xfId="1526"/>
    <cellStyle name="好_2009年一般性转移支付标准工资_奖励补助测算5.24冯铸 2 2" xfId="1527"/>
    <cellStyle name="好_2009年一般性转移支付标准工资_奖励补助测算5.24冯铸 2 2 2" xfId="1528"/>
    <cellStyle name="好_2009年一般性转移支付标准工资_奖励补助测算5.24冯铸 2 3" xfId="1529"/>
    <cellStyle name="好_2009年一般性转移支付标准工资_奖励补助测算5.24冯铸 3" xfId="1530"/>
    <cellStyle name="好_2009年一般性转移支付标准工资_奖励补助测算5.24冯铸 3 2" xfId="1531"/>
    <cellStyle name="好_2009年一般性转移支付标准工资_奖励补助测算5.24冯铸 4" xfId="1532"/>
    <cellStyle name="好_2009年一般性转移支付标准工资_奖励补助测算7.23" xfId="1533"/>
    <cellStyle name="好_2009年一般性转移支付标准工资_奖励补助测算7.23 2" xfId="1534"/>
    <cellStyle name="好_2009年一般性转移支付标准工资_奖励补助测算7.23 2 2" xfId="1535"/>
    <cellStyle name="好_2009年一般性转移支付标准工资_奖励补助测算7.23 2 2 2" xfId="1536"/>
    <cellStyle name="好_2009年一般性转移支付标准工资_奖励补助测算7.23 2 3" xfId="1537"/>
    <cellStyle name="好_2009年一般性转移支付标准工资_奖励补助测算7.23 3" xfId="1538"/>
    <cellStyle name="好_2009年一般性转移支付标准工资_奖励补助测算7.23 3 2" xfId="1539"/>
    <cellStyle name="好_2009年一般性转移支付标准工资_奖励补助测算7.23 4" xfId="1540"/>
    <cellStyle name="好_2009年一般性转移支付标准工资_奖励补助测算7.25" xfId="1541"/>
    <cellStyle name="好_2009年一般性转移支付标准工资_奖励补助测算7.25 (version 1) (version 1)" xfId="1542"/>
    <cellStyle name="好_2009年一般性转移支付标准工资_奖励补助测算7.25 (version 1) (version 1) 2" xfId="1543"/>
    <cellStyle name="好_2009年一般性转移支付标准工资_奖励补助测算7.25 (version 1) (version 1) 2 2" xfId="1544"/>
    <cellStyle name="好_2009年一般性转移支付标准工资_奖励补助测算7.25 (version 1) (version 1) 2 2 2" xfId="1545"/>
    <cellStyle name="好_2009年一般性转移支付标准工资_奖励补助测算7.25 (version 1) (version 1) 2 3" xfId="1546"/>
    <cellStyle name="好_2009年一般性转移支付标准工资_奖励补助测算7.25 (version 1) (version 1) 3" xfId="1547"/>
    <cellStyle name="好_2009年一般性转移支付标准工资_奖励补助测算7.25 (version 1) (version 1) 3 2" xfId="1548"/>
    <cellStyle name="好_2009年一般性转移支付标准工资_奖励补助测算7.25 (version 1) (version 1) 4" xfId="1549"/>
    <cellStyle name="好_2009年一般性转移支付标准工资_奖励补助测算7.25 2" xfId="1550"/>
    <cellStyle name="好_2009年一般性转移支付标准工资_奖励补助测算7.25 2 2" xfId="1551"/>
    <cellStyle name="好_2009年一般性转移支付标准工资_奖励补助测算7.25 2 2 2" xfId="1552"/>
    <cellStyle name="好_2009年一般性转移支付标准工资_奖励补助测算7.25 2 3" xfId="1553"/>
    <cellStyle name="好_2009年一般性转移支付标准工资_奖励补助测算7.25 3" xfId="1554"/>
    <cellStyle name="好_2009年一般性转移支付标准工资_奖励补助测算7.25 3 2" xfId="1555"/>
    <cellStyle name="好_2009年一般性转移支付标准工资_奖励补助测算7.25 4" xfId="1556"/>
    <cellStyle name="好_2009年一般性转移支付标准工资_奖励补助测算7.25 4 2" xfId="1557"/>
    <cellStyle name="好_2009年一般性转移支付标准工资_奖励补助测算7.25 5" xfId="1558"/>
    <cellStyle name="好_26B763351BD94A32801FF9DEB697A4AA_c" xfId="1559"/>
    <cellStyle name="好_26B763351BD94A32801FF9DEB697A4AA_c 2" xfId="1560"/>
    <cellStyle name="好_530623_2006年县级财政报表附表" xfId="1561"/>
    <cellStyle name="好_530623_2006年县级财政报表附表 2" xfId="1562"/>
    <cellStyle name="好_530623_2006年县级财政报表附表 2 2" xfId="1563"/>
    <cellStyle name="好_530623_2006年县级财政报表附表 2 2 2" xfId="1564"/>
    <cellStyle name="好_530623_2006年县级财政报表附表 2 3" xfId="1565"/>
    <cellStyle name="好_530623_2006年县级财政报表附表 3" xfId="1566"/>
    <cellStyle name="好_530623_2006年县级财政报表附表 3 2" xfId="1567"/>
    <cellStyle name="好_530623_2006年县级财政报表附表 4" xfId="1568"/>
    <cellStyle name="好_530629_2006年县级财政报表附表" xfId="1569"/>
    <cellStyle name="好_530629_2006年县级财政报表附表 2" xfId="1570"/>
    <cellStyle name="好_530629_2006年县级财政报表附表 2 2" xfId="1571"/>
    <cellStyle name="好_530629_2006年县级财政报表附表 2 2 2" xfId="1572"/>
    <cellStyle name="好_530629_2006年县级财政报表附表 2 3" xfId="1573"/>
    <cellStyle name="好_530629_2006年县级财政报表附表 3" xfId="1574"/>
    <cellStyle name="好_530629_2006年县级财政报表附表 3 2" xfId="1575"/>
    <cellStyle name="好_530629_2006年县级财政报表附表 4" xfId="1576"/>
    <cellStyle name="好_5334_2006年迪庆县级财政报表附表" xfId="1577"/>
    <cellStyle name="好_5334_2006年迪庆县级财政报表附表 2" xfId="1578"/>
    <cellStyle name="好_5334_2006年迪庆县级财政报表附表 2 2" xfId="1579"/>
    <cellStyle name="好_5334_2006年迪庆县级财政报表附表 2 2 2" xfId="1580"/>
    <cellStyle name="好_5334_2006年迪庆县级财政报表附表 2 3" xfId="1581"/>
    <cellStyle name="好_5334_2006年迪庆县级财政报表附表 3" xfId="1582"/>
    <cellStyle name="好_5334_2006年迪庆县级财政报表附表 3 2" xfId="1583"/>
    <cellStyle name="好_5334_2006年迪庆县级财政报表附表 4" xfId="1584"/>
    <cellStyle name="好_7FCDB1134FC94DDDB095F60B2C175118" xfId="1585"/>
    <cellStyle name="好_7FCDB1134FC94DDDB095F60B2C175118 2" xfId="1586"/>
    <cellStyle name="好_A22569180391442CBB6EA5F90672F36B_c" xfId="1587"/>
    <cellStyle name="好_A22569180391442CBB6EA5F90672F36B_c 2" xfId="1588"/>
    <cellStyle name="好_A426B27925684093B009CAC20FF19EF3_c" xfId="1589"/>
    <cellStyle name="好_A426B27925684093B009CAC20FF19EF3_c 2" xfId="1590"/>
    <cellStyle name="好_Book1" xfId="1591"/>
    <cellStyle name="好_Book1 2" xfId="1592"/>
    <cellStyle name="好_Book1 2 2" xfId="1593"/>
    <cellStyle name="好_Book1 2 2 2" xfId="1594"/>
    <cellStyle name="好_Book1 2 3" xfId="1595"/>
    <cellStyle name="好_Book1 3" xfId="1596"/>
    <cellStyle name="好_Book1 3 2" xfId="1597"/>
    <cellStyle name="好_Book1 4" xfId="1598"/>
    <cellStyle name="好_Book1_1" xfId="1599"/>
    <cellStyle name="好_Book1_1 2" xfId="1600"/>
    <cellStyle name="好_Book1_1 2 2" xfId="1601"/>
    <cellStyle name="好_Book1_1 2 2 2" xfId="1602"/>
    <cellStyle name="好_Book1_1 2 3" xfId="1603"/>
    <cellStyle name="好_Book1_1 3" xfId="1604"/>
    <cellStyle name="好_Book1_1 3 2" xfId="1605"/>
    <cellStyle name="好_Book1_1 4" xfId="1606"/>
    <cellStyle name="好_Book2" xfId="1607"/>
    <cellStyle name="好_Book2 2" xfId="1608"/>
    <cellStyle name="好_Book2 2 2" xfId="1609"/>
    <cellStyle name="好_Book2 2 2 2" xfId="1610"/>
    <cellStyle name="好_Book2 2 3" xfId="1611"/>
    <cellStyle name="好_Book2 3" xfId="1612"/>
    <cellStyle name="好_Book2 3 2" xfId="1613"/>
    <cellStyle name="好_Book2 4" xfId="1614"/>
    <cellStyle name="好_M01-2(州市补助收入)" xfId="1615"/>
    <cellStyle name="好_M01-2(州市补助收入) 2" xfId="1616"/>
    <cellStyle name="好_M01-2(州市补助收入) 2 2" xfId="1617"/>
    <cellStyle name="好_M01-2(州市补助收入) 2 2 2" xfId="1618"/>
    <cellStyle name="好_M01-2(州市补助收入) 2 3" xfId="1619"/>
    <cellStyle name="好_M01-2(州市补助收入) 3" xfId="1620"/>
    <cellStyle name="好_M01-2(州市补助收入) 3 2" xfId="1621"/>
    <cellStyle name="好_M01-2(州市补助收入) 4" xfId="1622"/>
    <cellStyle name="好_M03" xfId="1623"/>
    <cellStyle name="好_M03 2" xfId="1624"/>
    <cellStyle name="好_M03 2 2" xfId="1625"/>
    <cellStyle name="好_M03 2 2 2" xfId="1626"/>
    <cellStyle name="好_M03 2 3" xfId="1627"/>
    <cellStyle name="好_M03 3" xfId="1628"/>
    <cellStyle name="好_M03 3 2" xfId="1629"/>
    <cellStyle name="好_M03 4" xfId="1630"/>
    <cellStyle name="好_不用软件计算9.1不考虑经费管理评价xl" xfId="1631"/>
    <cellStyle name="好_不用软件计算9.1不考虑经费管理评价xl 2" xfId="1632"/>
    <cellStyle name="好_不用软件计算9.1不考虑经费管理评价xl 2 2" xfId="1633"/>
    <cellStyle name="好_不用软件计算9.1不考虑经费管理评价xl 2 2 2" xfId="1634"/>
    <cellStyle name="好_不用软件计算9.1不考虑经费管理评价xl 2 3" xfId="1635"/>
    <cellStyle name="好_不用软件计算9.1不考虑经费管理评价xl 3" xfId="1636"/>
    <cellStyle name="好_不用软件计算9.1不考虑经费管理评价xl 3 2" xfId="1637"/>
    <cellStyle name="好_不用软件计算9.1不考虑经费管理评价xl 4" xfId="1638"/>
    <cellStyle name="好_财政供养人员" xfId="1639"/>
    <cellStyle name="好_财政供养人员 2" xfId="1640"/>
    <cellStyle name="好_财政供养人员 2 2" xfId="1641"/>
    <cellStyle name="好_财政供养人员 2 2 2" xfId="1642"/>
    <cellStyle name="好_财政供养人员 2 3" xfId="1643"/>
    <cellStyle name="好_财政供养人员 3" xfId="1644"/>
    <cellStyle name="好_财政供养人员 3 2" xfId="1645"/>
    <cellStyle name="好_财政供养人员 4" xfId="1646"/>
    <cellStyle name="好_财政支出对上级的依赖程度" xfId="1647"/>
    <cellStyle name="好_城建部门" xfId="1648"/>
    <cellStyle name="好_地方配套按人均增幅控制8.30xl" xfId="1649"/>
    <cellStyle name="好_地方配套按人均增幅控制8.30xl 2" xfId="1650"/>
    <cellStyle name="好_地方配套按人均增幅控制8.30xl 2 2" xfId="1651"/>
    <cellStyle name="好_地方配套按人均增幅控制8.30xl 2 2 2" xfId="1652"/>
    <cellStyle name="好_地方配套按人均增幅控制8.30xl 2 3" xfId="1653"/>
    <cellStyle name="好_地方配套按人均增幅控制8.30xl 3" xfId="1654"/>
    <cellStyle name="好_地方配套按人均增幅控制8.30xl 3 2" xfId="1655"/>
    <cellStyle name="好_地方配套按人均增幅控制8.30xl 4" xfId="1656"/>
    <cellStyle name="好_地方配套按人均增幅控制8.30一般预算平均增幅、人均可用财力平均增幅两次控制、社会治安系数调整、案件数调整xl" xfId="1657"/>
    <cellStyle name="好_地方配套按人均增幅控制8.30一般预算平均增幅、人均可用财力平均增幅两次控制、社会治安系数调整、案件数调整xl 2" xfId="1658"/>
    <cellStyle name="好_地方配套按人均增幅控制8.30一般预算平均增幅、人均可用财力平均增幅两次控制、社会治安系数调整、案件数调整xl 2 2" xfId="1659"/>
    <cellStyle name="好_地方配套按人均增幅控制8.30一般预算平均增幅、人均可用财力平均增幅两次控制、社会治安系数调整、案件数调整xl 2 2 2" xfId="1660"/>
    <cellStyle name="好_地方配套按人均增幅控制8.30一般预算平均增幅、人均可用财力平均增幅两次控制、社会治安系数调整、案件数调整xl 2 3" xfId="1661"/>
    <cellStyle name="好_地方配套按人均增幅控制8.30一般预算平均增幅、人均可用财力平均增幅两次控制、社会治安系数调整、案件数调整xl 3" xfId="1662"/>
    <cellStyle name="好_地方配套按人均增幅控制8.30一般预算平均增幅、人均可用财力平均增幅两次控制、社会治安系数调整、案件数调整xl 3 2" xfId="1663"/>
    <cellStyle name="好_地方配套按人均增幅控制8.30一般预算平均增幅、人均可用财力平均增幅两次控制、社会治安系数调整、案件数调整xl 4" xfId="1664"/>
    <cellStyle name="好_地方配套按人均增幅控制8.31（调整结案率后）xl" xfId="1665"/>
    <cellStyle name="好_地方配套按人均增幅控制8.31（调整结案率后）xl 2" xfId="1666"/>
    <cellStyle name="好_地方配套按人均增幅控制8.31（调整结案率后）xl 2 2" xfId="1667"/>
    <cellStyle name="好_地方配套按人均增幅控制8.31（调整结案率后）xl 2 2 2" xfId="1668"/>
    <cellStyle name="好_地方配套按人均增幅控制8.31（调整结案率后）xl 2 3" xfId="1669"/>
    <cellStyle name="好_地方配套按人均增幅控制8.31（调整结案率后）xl 3" xfId="1670"/>
    <cellStyle name="好_地方配套按人均增幅控制8.31（调整结案率后）xl 3 2" xfId="1671"/>
    <cellStyle name="好_地方配套按人均增幅控制8.31（调整结案率后）xl 4" xfId="1672"/>
    <cellStyle name="好_第五部分(才淼、饶永宏）" xfId="1673"/>
    <cellStyle name="好_第五部分(才淼、饶永宏） 2" xfId="1674"/>
    <cellStyle name="好_第五部分(才淼、饶永宏） 2 2" xfId="1675"/>
    <cellStyle name="好_第五部分(才淼、饶永宏） 2 2 2" xfId="1676"/>
    <cellStyle name="好_第五部分(才淼、饶永宏） 2 3" xfId="1677"/>
    <cellStyle name="好_第五部分(才淼、饶永宏） 3" xfId="1678"/>
    <cellStyle name="好_第五部分(才淼、饶永宏） 3 2" xfId="1679"/>
    <cellStyle name="好_第五部分(才淼、饶永宏） 4" xfId="1680"/>
    <cellStyle name="好_第一部分：综合全" xfId="1681"/>
    <cellStyle name="好_高中教师人数（教育厅1.6日提供）" xfId="1682"/>
    <cellStyle name="好_高中教师人数（教育厅1.6日提供） 2" xfId="1683"/>
    <cellStyle name="好_高中教师人数（教育厅1.6日提供） 2 2" xfId="1684"/>
    <cellStyle name="好_高中教师人数（教育厅1.6日提供） 2 2 2" xfId="1685"/>
    <cellStyle name="好_高中教师人数（教育厅1.6日提供） 2 3" xfId="1686"/>
    <cellStyle name="好_高中教师人数（教育厅1.6日提供） 3" xfId="1687"/>
    <cellStyle name="好_高中教师人数（教育厅1.6日提供） 3 2" xfId="1688"/>
    <cellStyle name="好_高中教师人数（教育厅1.6日提供） 4" xfId="1689"/>
    <cellStyle name="好_汇总" xfId="1690"/>
    <cellStyle name="好_汇总 2" xfId="1691"/>
    <cellStyle name="好_汇总 2 2" xfId="1692"/>
    <cellStyle name="好_汇总 2 2 2" xfId="1693"/>
    <cellStyle name="好_汇总 2 3" xfId="1694"/>
    <cellStyle name="好_汇总 3" xfId="1695"/>
    <cellStyle name="好_汇总 3 2" xfId="1696"/>
    <cellStyle name="好_汇总 4" xfId="1697"/>
    <cellStyle name="好_汇总-县级财政报表附表" xfId="1698"/>
    <cellStyle name="好_汇总-县级财政报表附表 2" xfId="1699"/>
    <cellStyle name="好_汇总-县级财政报表附表 2 2" xfId="1700"/>
    <cellStyle name="好_汇总-县级财政报表附表 2 2 2" xfId="1701"/>
    <cellStyle name="好_汇总-县级财政报表附表 2 3" xfId="1702"/>
    <cellStyle name="好_汇总-县级财政报表附表 3" xfId="1703"/>
    <cellStyle name="好_汇总-县级财政报表附表 3 2" xfId="1704"/>
    <cellStyle name="好_汇总-县级财政报表附表 4" xfId="1705"/>
    <cellStyle name="好_基础数据分析" xfId="1706"/>
    <cellStyle name="好_基础数据分析 2" xfId="1707"/>
    <cellStyle name="好_基础数据分析 2 2" xfId="1708"/>
    <cellStyle name="好_基础数据分析 2 2 2" xfId="1709"/>
    <cellStyle name="好_基础数据分析 2 3" xfId="1710"/>
    <cellStyle name="好_基础数据分析 3" xfId="1711"/>
    <cellStyle name="好_基础数据分析 3 2" xfId="1712"/>
    <cellStyle name="好_基础数据分析 4" xfId="1713"/>
    <cellStyle name="好_检验表" xfId="1714"/>
    <cellStyle name="好_检验表（调整后）" xfId="1715"/>
    <cellStyle name="好_奖励补助测算5.22测试" xfId="1716"/>
    <cellStyle name="好_奖励补助测算5.22测试 2" xfId="1717"/>
    <cellStyle name="好_奖励补助测算5.22测试 2 2" xfId="1718"/>
    <cellStyle name="好_奖励补助测算5.22测试 2 2 2" xfId="1719"/>
    <cellStyle name="好_奖励补助测算5.22测试 2 3" xfId="1720"/>
    <cellStyle name="好_奖励补助测算5.22测试 3" xfId="1721"/>
    <cellStyle name="好_奖励补助测算5.22测试 3 2" xfId="1722"/>
    <cellStyle name="好_奖励补助测算5.22测试 4" xfId="1723"/>
    <cellStyle name="好_奖励补助测算5.23新" xfId="1724"/>
    <cellStyle name="好_奖励补助测算5.23新 2" xfId="1725"/>
    <cellStyle name="好_奖励补助测算5.23新 2 2" xfId="1726"/>
    <cellStyle name="好_奖励补助测算5.23新 2 2 2" xfId="1727"/>
    <cellStyle name="好_奖励补助测算5.23新 2 3" xfId="1728"/>
    <cellStyle name="好_奖励补助测算5.23新 3" xfId="1729"/>
    <cellStyle name="好_奖励补助测算5.23新 3 2" xfId="1730"/>
    <cellStyle name="好_奖励补助测算5.23新 4" xfId="1731"/>
    <cellStyle name="好_奖励补助测算5.24冯铸" xfId="1732"/>
    <cellStyle name="好_奖励补助测算5.24冯铸 2" xfId="1733"/>
    <cellStyle name="好_奖励补助测算5.24冯铸 2 2" xfId="1734"/>
    <cellStyle name="好_奖励补助测算5.24冯铸 2 2 2" xfId="1735"/>
    <cellStyle name="好_奖励补助测算5.24冯铸 2 3" xfId="1736"/>
    <cellStyle name="好_奖励补助测算5.24冯铸 3" xfId="1737"/>
    <cellStyle name="好_奖励补助测算5.24冯铸 3 2" xfId="1738"/>
    <cellStyle name="好_奖励补助测算5.24冯铸 4" xfId="1739"/>
    <cellStyle name="好_奖励补助测算7.23" xfId="1740"/>
    <cellStyle name="好_奖励补助测算7.23 2" xfId="1741"/>
    <cellStyle name="好_奖励补助测算7.23 2 2" xfId="1742"/>
    <cellStyle name="好_奖励补助测算7.23 2 2 2" xfId="1743"/>
    <cellStyle name="好_奖励补助测算7.23 2 3" xfId="1744"/>
    <cellStyle name="好_奖励补助测算7.23 3" xfId="1745"/>
    <cellStyle name="好_奖励补助测算7.23 3 2" xfId="1746"/>
    <cellStyle name="好_奖励补助测算7.23 4" xfId="1747"/>
    <cellStyle name="好_奖励补助测算7.25" xfId="1748"/>
    <cellStyle name="好_奖励补助测算7.25 (version 1) (version 1)" xfId="1749"/>
    <cellStyle name="好_奖励补助测算7.25 (version 1) (version 1) 2" xfId="1750"/>
    <cellStyle name="好_奖励补助测算7.25 (version 1) (version 1) 2 2" xfId="1751"/>
    <cellStyle name="好_奖励补助测算7.25 (version 1) (version 1) 2 2 2" xfId="1752"/>
    <cellStyle name="好_奖励补助测算7.25 (version 1) (version 1) 2 3" xfId="1753"/>
    <cellStyle name="好_奖励补助测算7.25 (version 1) (version 1) 3" xfId="1754"/>
    <cellStyle name="好_奖励补助测算7.25 (version 1) (version 1) 3 2" xfId="1755"/>
    <cellStyle name="好_奖励补助测算7.25 (version 1) (version 1) 4" xfId="1756"/>
    <cellStyle name="好_奖励补助测算7.25 2" xfId="1757"/>
    <cellStyle name="好_奖励补助测算7.25 2 2" xfId="1758"/>
    <cellStyle name="好_奖励补助测算7.25 2 2 2" xfId="1759"/>
    <cellStyle name="好_奖励补助测算7.25 2 3" xfId="1760"/>
    <cellStyle name="好_奖励补助测算7.25 3" xfId="1761"/>
    <cellStyle name="好_奖励补助测算7.25 3 2" xfId="1762"/>
    <cellStyle name="好_奖励补助测算7.25 4" xfId="1763"/>
    <cellStyle name="好_奖励补助测算7.25 4 2" xfId="1764"/>
    <cellStyle name="好_奖励补助测算7.25 5" xfId="1765"/>
    <cellStyle name="好_教师绩效工资测算表（离退休按各地上报数测算）2009年1月1日" xfId="1766"/>
    <cellStyle name="好_教育厅提供义务教育及高中教师人数（2009年1月6日）" xfId="1767"/>
    <cellStyle name="好_教育厅提供义务教育及高中教师人数（2009年1月6日） 2" xfId="1768"/>
    <cellStyle name="好_教育厅提供义务教育及高中教师人数（2009年1月6日） 2 2" xfId="1769"/>
    <cellStyle name="好_教育厅提供义务教育及高中教师人数（2009年1月6日） 2 2 2" xfId="1770"/>
    <cellStyle name="好_教育厅提供义务教育及高中教师人数（2009年1月6日） 2 3" xfId="1771"/>
    <cellStyle name="好_教育厅提供义务教育及高中教师人数（2009年1月6日） 3" xfId="1772"/>
    <cellStyle name="好_教育厅提供义务教育及高中教师人数（2009年1月6日） 3 2" xfId="1773"/>
    <cellStyle name="好_教育厅提供义务教育及高中教师人数（2009年1月6日） 4" xfId="1774"/>
    <cellStyle name="好_历年教师人数" xfId="1775"/>
    <cellStyle name="好_丽江汇总" xfId="1776"/>
    <cellStyle name="好_三季度－表二" xfId="1777"/>
    <cellStyle name="好_三季度－表二 2" xfId="1778"/>
    <cellStyle name="好_三季度－表二 2 2" xfId="1779"/>
    <cellStyle name="好_三季度－表二 2 2 2" xfId="1780"/>
    <cellStyle name="好_三季度－表二 2 3" xfId="1781"/>
    <cellStyle name="好_三季度－表二 3" xfId="1782"/>
    <cellStyle name="好_三季度－表二 3 2" xfId="1783"/>
    <cellStyle name="好_三季度－表二 4" xfId="1784"/>
    <cellStyle name="好_卫生部门" xfId="1785"/>
    <cellStyle name="好_卫生部门 2" xfId="1786"/>
    <cellStyle name="好_卫生部门 2 2" xfId="1787"/>
    <cellStyle name="好_卫生部门 2 2 2" xfId="1788"/>
    <cellStyle name="好_卫生部门 2 3" xfId="1789"/>
    <cellStyle name="好_卫生部门 3" xfId="1790"/>
    <cellStyle name="好_卫生部门 3 2" xfId="1791"/>
    <cellStyle name="好_卫生部门 4" xfId="1792"/>
    <cellStyle name="好_文体广播部门" xfId="1793"/>
    <cellStyle name="好_下半年禁毒办案经费分配2544.3万元" xfId="1794"/>
    <cellStyle name="好_下半年禁吸戒毒经费1000万元" xfId="1795"/>
    <cellStyle name="好_下半年禁吸戒毒经费1000万元 2" xfId="1796"/>
    <cellStyle name="好_下半年禁吸戒毒经费1000万元 2 2" xfId="1797"/>
    <cellStyle name="好_下半年禁吸戒毒经费1000万元 2 2 2" xfId="1798"/>
    <cellStyle name="好_下半年禁吸戒毒经费1000万元 2 3" xfId="1799"/>
    <cellStyle name="好_下半年禁吸戒毒经费1000万元 3" xfId="1800"/>
    <cellStyle name="好_下半年禁吸戒毒经费1000万元 3 2" xfId="1801"/>
    <cellStyle name="好_下半年禁吸戒毒经费1000万元 4" xfId="1802"/>
    <cellStyle name="好_县级公安机关公用经费标准奖励测算方案（定稿）" xfId="1803"/>
    <cellStyle name="好_县级公安机关公用经费标准奖励测算方案（定稿） 2" xfId="1804"/>
    <cellStyle name="好_县级公安机关公用经费标准奖励测算方案（定稿） 2 2" xfId="1805"/>
    <cellStyle name="好_县级公安机关公用经费标准奖励测算方案（定稿） 2 2 2" xfId="1806"/>
    <cellStyle name="好_县级公安机关公用经费标准奖励测算方案（定稿） 2 3" xfId="1807"/>
    <cellStyle name="好_县级公安机关公用经费标准奖励测算方案（定稿） 3" xfId="1808"/>
    <cellStyle name="好_县级公安机关公用经费标准奖励测算方案（定稿） 3 2" xfId="1809"/>
    <cellStyle name="好_县级公安机关公用经费标准奖励测算方案（定稿） 4" xfId="1810"/>
    <cellStyle name="好_县级基础数据" xfId="1811"/>
    <cellStyle name="好_业务工作量指标" xfId="1812"/>
    <cellStyle name="好_业务工作量指标 2" xfId="1813"/>
    <cellStyle name="好_业务工作量指标 2 2" xfId="1814"/>
    <cellStyle name="好_业务工作量指标 2 2 2" xfId="1815"/>
    <cellStyle name="好_业务工作量指标 2 3" xfId="1816"/>
    <cellStyle name="好_业务工作量指标 3" xfId="1817"/>
    <cellStyle name="好_业务工作量指标 3 2" xfId="1818"/>
    <cellStyle name="好_业务工作量指标 4" xfId="1819"/>
    <cellStyle name="好_义务教育阶段教职工人数（教育厅提供最终）" xfId="1820"/>
    <cellStyle name="好_义务教育阶段教职工人数（教育厅提供最终） 2" xfId="1821"/>
    <cellStyle name="好_义务教育阶段教职工人数（教育厅提供最终） 2 2" xfId="1822"/>
    <cellStyle name="好_义务教育阶段教职工人数（教育厅提供最终） 2 2 2" xfId="1823"/>
    <cellStyle name="好_义务教育阶段教职工人数（教育厅提供最终） 2 3" xfId="1824"/>
    <cellStyle name="好_义务教育阶段教职工人数（教育厅提供最终） 3" xfId="1825"/>
    <cellStyle name="好_义务教育阶段教职工人数（教育厅提供最终） 3 2" xfId="1826"/>
    <cellStyle name="好_义务教育阶段教职工人数（教育厅提供最终） 4" xfId="1827"/>
    <cellStyle name="好_云南农村义务教育统计表" xfId="1828"/>
    <cellStyle name="好_云南农村义务教育统计表 2" xfId="1829"/>
    <cellStyle name="好_云南农村义务教育统计表 2 2" xfId="1830"/>
    <cellStyle name="好_云南农村义务教育统计表 2 2 2" xfId="1831"/>
    <cellStyle name="好_云南农村义务教育统计表 2 3" xfId="1832"/>
    <cellStyle name="好_云南农村义务教育统计表 3" xfId="1833"/>
    <cellStyle name="好_云南农村义务教育统计表 3 2" xfId="1834"/>
    <cellStyle name="好_云南农村义务教育统计表 4" xfId="1835"/>
    <cellStyle name="好_云南省2008年中小学教师人数统计表" xfId="1836"/>
    <cellStyle name="好_云南省2008年中小学教职工情况（教育厅提供20090101加工整理）" xfId="1837"/>
    <cellStyle name="好_云南省2008年中小学教职工情况（教育厅提供20090101加工整理） 2" xfId="1838"/>
    <cellStyle name="好_云南省2008年中小学教职工情况（教育厅提供20090101加工整理） 2 2" xfId="1839"/>
    <cellStyle name="好_云南省2008年中小学教职工情况（教育厅提供20090101加工整理） 2 2 2" xfId="1840"/>
    <cellStyle name="好_云南省2008年中小学教职工情况（教育厅提供20090101加工整理） 2 3" xfId="1841"/>
    <cellStyle name="好_云南省2008年中小学教职工情况（教育厅提供20090101加工整理） 3" xfId="1842"/>
    <cellStyle name="好_云南省2008年中小学教职工情况（教育厅提供20090101加工整理） 3 2" xfId="1843"/>
    <cellStyle name="好_云南省2008年中小学教职工情况（教育厅提供20090101加工整理） 4" xfId="1844"/>
    <cellStyle name="好_云南省2008年转移支付测算——州市本级考核部分及政策性测算" xfId="1845"/>
    <cellStyle name="好_云南省2008年转移支付测算——州市本级考核部分及政策性测算 2" xfId="1846"/>
    <cellStyle name="好_云南省2008年转移支付测算——州市本级考核部分及政策性测算 2 2" xfId="1847"/>
    <cellStyle name="好_云南省2008年转移支付测算——州市本级考核部分及政策性测算 2 2 2" xfId="1848"/>
    <cellStyle name="好_云南省2008年转移支付测算——州市本级考核部分及政策性测算 2 3" xfId="1849"/>
    <cellStyle name="好_云南省2008年转移支付测算——州市本级考核部分及政策性测算 3" xfId="1850"/>
    <cellStyle name="好_云南省2008年转移支付测算——州市本级考核部分及政策性测算 3 2" xfId="1851"/>
    <cellStyle name="好_云南省2008年转移支付测算——州市本级考核部分及政策性测算 4" xfId="1852"/>
    <cellStyle name="好_指标四" xfId="1853"/>
    <cellStyle name="好_指标四 2" xfId="1854"/>
    <cellStyle name="好_指标四 2 2" xfId="1855"/>
    <cellStyle name="好_指标四 2 2 2" xfId="1856"/>
    <cellStyle name="好_指标四 2 3" xfId="1857"/>
    <cellStyle name="好_指标四 3" xfId="1858"/>
    <cellStyle name="好_指标四 3 2" xfId="1859"/>
    <cellStyle name="好_指标四 4" xfId="1860"/>
    <cellStyle name="好_指标五" xfId="1861"/>
    <cellStyle name="后继超链接" xfId="1862"/>
    <cellStyle name="后继超链接 2" xfId="1863"/>
    <cellStyle name="后继超链接 2 2" xfId="1864"/>
    <cellStyle name="后继超链接 2 2 2" xfId="1865"/>
    <cellStyle name="后继超链接 2 3" xfId="1866"/>
    <cellStyle name="后继超链接 3" xfId="1867"/>
    <cellStyle name="后继超链接 3 2" xfId="1868"/>
    <cellStyle name="后继超链接 4" xfId="1869"/>
    <cellStyle name="汇总 2" xfId="1870"/>
    <cellStyle name="计算 2" xfId="1871"/>
    <cellStyle name="检查单元格 2" xfId="1872"/>
    <cellStyle name="解释性文本 2" xfId="1873"/>
    <cellStyle name="借出原因" xfId="1874"/>
    <cellStyle name="警告文本 2" xfId="1875"/>
    <cellStyle name="链接单元格 2" xfId="1876"/>
    <cellStyle name="霓付 [0]_ +Foil &amp; -FOIL &amp; PAPER" xfId="1877"/>
    <cellStyle name="霓付_ +Foil &amp; -FOIL &amp; PAPER" xfId="1878"/>
    <cellStyle name="烹拳 [0]_ +Foil &amp; -FOIL &amp; PAPER" xfId="1879"/>
    <cellStyle name="烹拳_ +Foil &amp; -FOIL &amp; PAPER" xfId="1880"/>
    <cellStyle name="普通_ 白土" xfId="1881"/>
    <cellStyle name="千分位[0]_ 白土" xfId="1882"/>
    <cellStyle name="千分位_ 白土" xfId="1883"/>
    <cellStyle name="千位[0]_ 方正PC" xfId="1884"/>
    <cellStyle name="千位_ 方正PC" xfId="1885"/>
    <cellStyle name="千位分隔 2" xfId="1886"/>
    <cellStyle name="千位分隔 2 2" xfId="1887"/>
    <cellStyle name="千位分隔 2 2 2" xfId="1888"/>
    <cellStyle name="千位分隔 2 2 2 2" xfId="1889"/>
    <cellStyle name="千位分隔 2 2 3" xfId="1890"/>
    <cellStyle name="千位分隔 2 3" xfId="1891"/>
    <cellStyle name="千位分隔 2 3 2" xfId="1892"/>
    <cellStyle name="千位分隔 2 4" xfId="1893"/>
    <cellStyle name="千位分隔 3" xfId="1894"/>
    <cellStyle name="千位分隔 3 2" xfId="1895"/>
    <cellStyle name="千位分隔 3 2 2" xfId="1896"/>
    <cellStyle name="千位分隔 3 2 2 2" xfId="1897"/>
    <cellStyle name="千位分隔 3 2 3" xfId="1898"/>
    <cellStyle name="千位分隔 3 3" xfId="1899"/>
    <cellStyle name="千位分隔 3 3 2" xfId="1900"/>
    <cellStyle name="千位分隔 3 4" xfId="1901"/>
    <cellStyle name="千位分隔[0] 2" xfId="1902"/>
    <cellStyle name="千位分隔[0] 2 2" xfId="1903"/>
    <cellStyle name="千位分隔[0] 2 2 2" xfId="1904"/>
    <cellStyle name="千位分隔[0] 2 2 2 2" xfId="1905"/>
    <cellStyle name="千位分隔[0] 2 2 3" xfId="1906"/>
    <cellStyle name="千位分隔[0] 2 3" xfId="1907"/>
    <cellStyle name="千位分隔[0] 2 3 2" xfId="1908"/>
    <cellStyle name="千位分隔[0] 2 4" xfId="1909"/>
    <cellStyle name="千位分隔[0] 3" xfId="1910"/>
    <cellStyle name="钎霖_4岿角利" xfId="1911"/>
    <cellStyle name="强调 1" xfId="1912"/>
    <cellStyle name="强调 1 2" xfId="1913"/>
    <cellStyle name="强调 1 2 2" xfId="1914"/>
    <cellStyle name="强调 1 2 2 2" xfId="1915"/>
    <cellStyle name="强调 1 2 3" xfId="1916"/>
    <cellStyle name="强调 1 3" xfId="1917"/>
    <cellStyle name="强调 1 3 2" xfId="1918"/>
    <cellStyle name="强调 1 4" xfId="1919"/>
    <cellStyle name="强调 2" xfId="1920"/>
    <cellStyle name="强调 2 2" xfId="1921"/>
    <cellStyle name="强调 2 2 2" xfId="1922"/>
    <cellStyle name="强调 2 2 2 2" xfId="1923"/>
    <cellStyle name="强调 2 2 3" xfId="1924"/>
    <cellStyle name="强调 2 3" xfId="1925"/>
    <cellStyle name="强调 2 3 2" xfId="1926"/>
    <cellStyle name="强调 2 4" xfId="1927"/>
    <cellStyle name="强调 3" xfId="1928"/>
    <cellStyle name="强调 3 2" xfId="1929"/>
    <cellStyle name="强调 3 2 2" xfId="1930"/>
    <cellStyle name="强调 3 2 2 2" xfId="1931"/>
    <cellStyle name="强调 3 2 3" xfId="1932"/>
    <cellStyle name="强调 3 3" xfId="1933"/>
    <cellStyle name="强调 3 3 2" xfId="1934"/>
    <cellStyle name="强调 3 4" xfId="1935"/>
    <cellStyle name="强调文字颜色 1 2" xfId="1936"/>
    <cellStyle name="强调文字颜色 2 2" xfId="1937"/>
    <cellStyle name="强调文字颜色 3 2" xfId="1938"/>
    <cellStyle name="强调文字颜色 4 2" xfId="1939"/>
    <cellStyle name="强调文字颜色 5 2" xfId="1940"/>
    <cellStyle name="强调文字颜色 6 2" xfId="1941"/>
    <cellStyle name="日期" xfId="1942"/>
    <cellStyle name="商品名称" xfId="1943"/>
    <cellStyle name="适中 2" xfId="1944"/>
    <cellStyle name="输出 2" xfId="1945"/>
    <cellStyle name="输入 2" xfId="1946"/>
    <cellStyle name="数量" xfId="1947"/>
    <cellStyle name="数字" xfId="1948"/>
    <cellStyle name="数字 2" xfId="1949"/>
    <cellStyle name="数字 2 2" xfId="1950"/>
    <cellStyle name="数字 2 2 2" xfId="1951"/>
    <cellStyle name="数字 2 3" xfId="1952"/>
    <cellStyle name="数字 3" xfId="1953"/>
    <cellStyle name="数字 3 2" xfId="1954"/>
    <cellStyle name="数字 4" xfId="1955"/>
    <cellStyle name="未定义" xfId="1956"/>
    <cellStyle name="小数" xfId="1957"/>
    <cellStyle name="小数 2" xfId="1958"/>
    <cellStyle name="小数 2 2" xfId="1959"/>
    <cellStyle name="小数 2 2 2" xfId="1960"/>
    <cellStyle name="小数 2 3" xfId="1961"/>
    <cellStyle name="小数 3" xfId="1962"/>
    <cellStyle name="小数 3 2" xfId="1963"/>
    <cellStyle name="小数 4" xfId="1964"/>
    <cellStyle name="样式 1" xfId="1965"/>
    <cellStyle name="昗弨_Pacific Region P&amp;L" xfId="1966"/>
    <cellStyle name="寘嬫愗傝 [0.00]_Region Orders (2)" xfId="1967"/>
    <cellStyle name="寘嬫愗傝_Region Orders (2)" xfId="1968"/>
    <cellStyle name="注释 2" xfId="1969"/>
    <cellStyle name="注释 2 2" xfId="1970"/>
    <cellStyle name="注释 2 2 2" xfId="1971"/>
    <cellStyle name="注释 2 2 2 2" xfId="1972"/>
    <cellStyle name="注释 2 2 3" xfId="1973"/>
    <cellStyle name="注释 2 3" xfId="1974"/>
    <cellStyle name="注释 2 3 2" xfId="1975"/>
    <cellStyle name="注释 2 4" xfId="1976"/>
    <cellStyle name="콤마 [0]_BOILER-CO1" xfId="1977"/>
    <cellStyle name="콤마_BOILER-CO1" xfId="1978"/>
    <cellStyle name="통화 [0]_BOILER-CO1" xfId="1979"/>
    <cellStyle name="통화_BOILER-CO1" xfId="1980"/>
    <cellStyle name="표준_0N-HANDLING " xfId="19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F25" sqref="F25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4" t="s">
        <v>179</v>
      </c>
    </row>
    <row r="2" spans="1:7" ht="28.5" customHeight="1">
      <c r="A2" s="155" t="s">
        <v>60</v>
      </c>
      <c r="B2" s="155"/>
      <c r="C2" s="155"/>
      <c r="D2" s="155"/>
      <c r="E2" s="155"/>
      <c r="F2" s="155"/>
    </row>
    <row r="3" spans="1:7" s="103" customFormat="1" ht="22.5" customHeight="1">
      <c r="A3" s="102"/>
      <c r="B3" s="102"/>
      <c r="C3" s="102"/>
      <c r="D3" s="102"/>
      <c r="E3" s="102"/>
      <c r="G3" s="104" t="s">
        <v>70</v>
      </c>
    </row>
    <row r="4" spans="1:7" s="103" customFormat="1">
      <c r="A4" s="156" t="s">
        <v>71</v>
      </c>
      <c r="B4" s="156"/>
      <c r="C4" s="157" t="s">
        <v>72</v>
      </c>
      <c r="D4" s="158"/>
      <c r="E4" s="158"/>
      <c r="F4" s="158"/>
      <c r="G4" s="159"/>
    </row>
    <row r="5" spans="1:7" s="103" customFormat="1">
      <c r="A5" s="105" t="s">
        <v>73</v>
      </c>
      <c r="B5" s="105" t="s">
        <v>74</v>
      </c>
      <c r="C5" s="105" t="s">
        <v>73</v>
      </c>
      <c r="D5" s="105" t="s">
        <v>75</v>
      </c>
      <c r="E5" s="106" t="s">
        <v>76</v>
      </c>
      <c r="F5" s="105" t="s">
        <v>77</v>
      </c>
      <c r="G5" s="107" t="s">
        <v>178</v>
      </c>
    </row>
    <row r="6" spans="1:7" s="103" customFormat="1">
      <c r="A6" s="108" t="s">
        <v>78</v>
      </c>
      <c r="B6" s="153"/>
      <c r="C6" s="108" t="s">
        <v>79</v>
      </c>
      <c r="D6" s="153">
        <f>E6+F6</f>
        <v>86888.500700000004</v>
      </c>
      <c r="E6" s="153">
        <f>E14+E15+E24+E25</f>
        <v>638.50070000000005</v>
      </c>
      <c r="F6" s="153">
        <f>SUM(F7:F33)</f>
        <v>86250</v>
      </c>
      <c r="G6" s="153">
        <f>SUM(G7:G33)</f>
        <v>0</v>
      </c>
    </row>
    <row r="7" spans="1:7" s="103" customFormat="1">
      <c r="A7" s="108" t="s">
        <v>83</v>
      </c>
      <c r="B7" s="153">
        <v>638.50070000000005</v>
      </c>
      <c r="C7" s="109" t="s">
        <v>34</v>
      </c>
      <c r="D7" s="153"/>
      <c r="E7" s="153"/>
      <c r="F7" s="153"/>
      <c r="G7" s="154"/>
    </row>
    <row r="8" spans="1:7" s="103" customFormat="1">
      <c r="A8" s="108" t="s">
        <v>84</v>
      </c>
      <c r="B8" s="153">
        <v>86250</v>
      </c>
      <c r="C8" s="109" t="s">
        <v>35</v>
      </c>
      <c r="D8" s="153"/>
      <c r="E8" s="153"/>
      <c r="F8" s="153"/>
      <c r="G8" s="154"/>
    </row>
    <row r="9" spans="1:7" s="103" customFormat="1">
      <c r="A9" s="108" t="s">
        <v>167</v>
      </c>
      <c r="B9" s="153"/>
      <c r="C9" s="109" t="s">
        <v>36</v>
      </c>
      <c r="D9" s="153"/>
      <c r="E9" s="153"/>
      <c r="F9" s="153"/>
      <c r="G9" s="154"/>
    </row>
    <row r="10" spans="1:7" s="103" customFormat="1">
      <c r="A10" s="108" t="s">
        <v>80</v>
      </c>
      <c r="B10" s="153"/>
      <c r="C10" s="109" t="s">
        <v>37</v>
      </c>
      <c r="D10" s="153"/>
      <c r="E10" s="153"/>
      <c r="F10" s="153"/>
      <c r="G10" s="154"/>
    </row>
    <row r="11" spans="1:7" s="103" customFormat="1">
      <c r="A11" s="108" t="s">
        <v>85</v>
      </c>
      <c r="B11" s="153"/>
      <c r="C11" s="109" t="s">
        <v>38</v>
      </c>
      <c r="D11" s="153"/>
      <c r="E11" s="153"/>
      <c r="F11" s="153"/>
      <c r="G11" s="154"/>
    </row>
    <row r="12" spans="1:7" s="103" customFormat="1">
      <c r="A12" s="108" t="s">
        <v>86</v>
      </c>
      <c r="B12" s="153"/>
      <c r="C12" s="109" t="s">
        <v>39</v>
      </c>
      <c r="D12" s="153"/>
      <c r="E12" s="153"/>
      <c r="F12" s="153"/>
      <c r="G12" s="154"/>
    </row>
    <row r="13" spans="1:7" s="103" customFormat="1">
      <c r="A13" s="108" t="s">
        <v>168</v>
      </c>
      <c r="B13" s="153"/>
      <c r="C13" s="110" t="s">
        <v>175</v>
      </c>
      <c r="D13" s="153"/>
      <c r="E13" s="153"/>
      <c r="F13" s="153"/>
      <c r="G13" s="154"/>
    </row>
    <row r="14" spans="1:7" s="103" customFormat="1">
      <c r="A14" s="102"/>
      <c r="B14" s="153"/>
      <c r="C14" s="109" t="s">
        <v>40</v>
      </c>
      <c r="D14" s="153"/>
      <c r="E14" s="153">
        <v>27.975999999999999</v>
      </c>
      <c r="F14" s="153"/>
      <c r="G14" s="154"/>
    </row>
    <row r="15" spans="1:7" s="103" customFormat="1">
      <c r="A15" s="111"/>
      <c r="B15" s="153"/>
      <c r="C15" s="110" t="s">
        <v>176</v>
      </c>
      <c r="D15" s="153"/>
      <c r="E15" s="153">
        <v>12.760400000000001</v>
      </c>
      <c r="F15" s="153"/>
      <c r="G15" s="154"/>
    </row>
    <row r="16" spans="1:7" s="103" customFormat="1">
      <c r="A16" s="111"/>
      <c r="B16" s="153"/>
      <c r="C16" s="109" t="s">
        <v>87</v>
      </c>
      <c r="D16" s="153"/>
      <c r="E16" s="153"/>
      <c r="F16" s="153"/>
      <c r="G16" s="154"/>
    </row>
    <row r="17" spans="1:7" s="103" customFormat="1">
      <c r="A17" s="111"/>
      <c r="B17" s="153"/>
      <c r="C17" s="109" t="s">
        <v>88</v>
      </c>
      <c r="D17" s="153"/>
      <c r="E17" s="153"/>
      <c r="F17" s="153">
        <v>86250</v>
      </c>
      <c r="G17" s="154"/>
    </row>
    <row r="18" spans="1:7" s="103" customFormat="1">
      <c r="A18" s="111"/>
      <c r="B18" s="153"/>
      <c r="C18" s="109" t="s">
        <v>89</v>
      </c>
      <c r="D18" s="153"/>
      <c r="E18" s="153"/>
      <c r="F18" s="153"/>
      <c r="G18" s="154"/>
    </row>
    <row r="19" spans="1:7" s="103" customFormat="1">
      <c r="A19" s="111"/>
      <c r="B19" s="153"/>
      <c r="C19" s="109" t="s">
        <v>90</v>
      </c>
      <c r="D19" s="153"/>
      <c r="E19" s="153"/>
      <c r="F19" s="153"/>
      <c r="G19" s="154"/>
    </row>
    <row r="20" spans="1:7" s="103" customFormat="1">
      <c r="A20" s="111"/>
      <c r="B20" s="153"/>
      <c r="C20" s="109" t="s">
        <v>91</v>
      </c>
      <c r="D20" s="153"/>
      <c r="E20" s="153"/>
      <c r="F20" s="153"/>
      <c r="G20" s="154"/>
    </row>
    <row r="21" spans="1:7" s="103" customFormat="1">
      <c r="A21" s="111"/>
      <c r="B21" s="153"/>
      <c r="C21" s="109" t="s">
        <v>92</v>
      </c>
      <c r="D21" s="153"/>
      <c r="E21" s="153"/>
      <c r="F21" s="153"/>
      <c r="G21" s="154"/>
    </row>
    <row r="22" spans="1:7" s="103" customFormat="1">
      <c r="A22" s="111"/>
      <c r="B22" s="153"/>
      <c r="C22" s="109" t="s">
        <v>93</v>
      </c>
      <c r="D22" s="153"/>
      <c r="E22" s="153"/>
      <c r="F22" s="153"/>
      <c r="G22" s="154"/>
    </row>
    <row r="23" spans="1:7" s="103" customFormat="1">
      <c r="A23" s="111"/>
      <c r="B23" s="153"/>
      <c r="C23" s="109" t="s">
        <v>94</v>
      </c>
      <c r="D23" s="153"/>
      <c r="E23" s="153"/>
      <c r="F23" s="153"/>
      <c r="G23" s="154"/>
    </row>
    <row r="24" spans="1:7" s="103" customFormat="1">
      <c r="A24" s="111"/>
      <c r="B24" s="153"/>
      <c r="C24" s="110" t="s">
        <v>177</v>
      </c>
      <c r="D24" s="153"/>
      <c r="E24" s="153">
        <v>584.38940000000002</v>
      </c>
      <c r="F24" s="153"/>
      <c r="G24" s="154"/>
    </row>
    <row r="25" spans="1:7" s="103" customFormat="1">
      <c r="A25" s="111"/>
      <c r="B25" s="153"/>
      <c r="C25" s="109" t="s">
        <v>95</v>
      </c>
      <c r="D25" s="153"/>
      <c r="E25" s="153">
        <v>13.3749</v>
      </c>
      <c r="F25" s="153"/>
      <c r="G25" s="154"/>
    </row>
    <row r="26" spans="1:7" s="103" customFormat="1">
      <c r="A26" s="111"/>
      <c r="B26" s="153"/>
      <c r="C26" s="109" t="s">
        <v>96</v>
      </c>
      <c r="D26" s="153"/>
      <c r="E26" s="153"/>
      <c r="F26" s="153"/>
      <c r="G26" s="154"/>
    </row>
    <row r="27" spans="1:7" s="103" customFormat="1">
      <c r="A27" s="111"/>
      <c r="B27" s="153"/>
      <c r="C27" s="109" t="s">
        <v>97</v>
      </c>
      <c r="D27" s="153"/>
      <c r="E27" s="153"/>
      <c r="F27" s="153"/>
      <c r="G27" s="154"/>
    </row>
    <row r="28" spans="1:7" s="103" customFormat="1">
      <c r="A28" s="111"/>
      <c r="B28" s="153"/>
      <c r="C28" s="109" t="s">
        <v>169</v>
      </c>
      <c r="D28" s="153"/>
      <c r="E28" s="153"/>
      <c r="F28" s="153"/>
      <c r="G28" s="154"/>
    </row>
    <row r="29" spans="1:7" s="103" customFormat="1">
      <c r="A29" s="111"/>
      <c r="B29" s="153"/>
      <c r="C29" s="109" t="s">
        <v>170</v>
      </c>
      <c r="D29" s="153"/>
      <c r="E29" s="153"/>
      <c r="F29" s="153"/>
      <c r="G29" s="154"/>
    </row>
    <row r="30" spans="1:7" s="103" customFormat="1">
      <c r="A30" s="111"/>
      <c r="B30" s="153"/>
      <c r="C30" s="109" t="s">
        <v>171</v>
      </c>
      <c r="D30" s="153"/>
      <c r="E30" s="153"/>
      <c r="F30" s="153"/>
      <c r="G30" s="154"/>
    </row>
    <row r="31" spans="1:7" s="103" customFormat="1">
      <c r="A31" s="111"/>
      <c r="B31" s="153"/>
      <c r="C31" s="109" t="s">
        <v>172</v>
      </c>
      <c r="D31" s="153"/>
      <c r="E31" s="153"/>
      <c r="F31" s="153"/>
      <c r="G31" s="154"/>
    </row>
    <row r="32" spans="1:7" s="103" customFormat="1">
      <c r="A32" s="111"/>
      <c r="B32" s="153"/>
      <c r="C32" s="109" t="s">
        <v>173</v>
      </c>
      <c r="D32" s="153"/>
      <c r="E32" s="153"/>
      <c r="F32" s="153"/>
      <c r="G32" s="154"/>
    </row>
    <row r="33" spans="1:7" s="103" customFormat="1">
      <c r="A33" s="111"/>
      <c r="B33" s="153">
        <v>0</v>
      </c>
      <c r="C33" s="109" t="s">
        <v>174</v>
      </c>
      <c r="D33" s="153"/>
      <c r="E33" s="153"/>
      <c r="F33" s="153"/>
      <c r="G33" s="154"/>
    </row>
    <row r="34" spans="1:7" s="103" customFormat="1">
      <c r="A34" s="112" t="s">
        <v>81</v>
      </c>
      <c r="B34" s="153">
        <f>SUM(B7:B33)</f>
        <v>86888.500700000004</v>
      </c>
      <c r="C34" s="112" t="s">
        <v>82</v>
      </c>
      <c r="D34" s="153">
        <f>SUM(D6:D33)</f>
        <v>86888.500700000004</v>
      </c>
      <c r="E34" s="153">
        <f>SUM(E7:E33)</f>
        <v>638.50070000000005</v>
      </c>
      <c r="F34" s="153">
        <f>SUM(F7:F33)</f>
        <v>86250</v>
      </c>
      <c r="G34" s="153"/>
    </row>
    <row r="35" spans="1:7" s="103" customFormat="1"/>
    <row r="36" spans="1:7" s="103" customFormat="1"/>
    <row r="37" spans="1:7" s="103" customFormat="1"/>
    <row r="38" spans="1:7" s="103" customFormat="1"/>
    <row r="39" spans="1:7" s="103" customFormat="1"/>
    <row r="40" spans="1:7" s="103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"/>
  <sheetViews>
    <sheetView showGridLines="0" showZeros="0" zoomScaleNormal="100" zoomScaleSheetLayoutView="100" workbookViewId="0">
      <selection activeCell="E16" sqref="E16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9.1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60"/>
      <c r="B1" s="160"/>
      <c r="G1" s="95" t="s">
        <v>180</v>
      </c>
    </row>
    <row r="2" spans="1:15" ht="25.5" customHeight="1">
      <c r="A2" s="161" t="s">
        <v>1</v>
      </c>
      <c r="B2" s="162"/>
      <c r="C2" s="162"/>
      <c r="D2" s="162"/>
      <c r="E2" s="162"/>
      <c r="F2" s="162"/>
      <c r="G2" s="162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63" t="s">
        <v>2</v>
      </c>
      <c r="B4" s="163"/>
      <c r="C4" s="163"/>
      <c r="D4" s="163" t="s">
        <v>99</v>
      </c>
      <c r="E4" s="163" t="s">
        <v>3</v>
      </c>
      <c r="F4" s="163" t="s">
        <v>4</v>
      </c>
      <c r="G4" s="163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63"/>
      <c r="E5" s="163"/>
      <c r="F5" s="163"/>
      <c r="G5" s="163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>
      <c r="A7" s="12"/>
      <c r="B7" s="13"/>
      <c r="C7" s="13"/>
      <c r="D7" s="12" t="s">
        <v>300</v>
      </c>
      <c r="E7" s="136">
        <f>E9+E12+E16+E21+E25</f>
        <v>638.50070000000005</v>
      </c>
      <c r="F7" s="136">
        <f>F9+F12+F16+F21+F25</f>
        <v>638.50070000000005</v>
      </c>
      <c r="G7" s="12"/>
      <c r="H7"/>
      <c r="I7"/>
      <c r="J7"/>
      <c r="K7"/>
      <c r="L7"/>
      <c r="M7"/>
      <c r="N7"/>
      <c r="O7"/>
    </row>
    <row r="8" spans="1:15" s="115" customFormat="1" ht="18" customHeight="1">
      <c r="A8" s="128">
        <v>208</v>
      </c>
      <c r="B8" s="13"/>
      <c r="C8" s="13"/>
      <c r="D8" s="129" t="s">
        <v>194</v>
      </c>
      <c r="E8" s="116">
        <f>E9+E12</f>
        <v>27.975999999999999</v>
      </c>
      <c r="F8" s="116">
        <f>F9+F12</f>
        <v>27.975999999999999</v>
      </c>
      <c r="G8" s="113"/>
      <c r="H8" s="114"/>
      <c r="I8" s="114"/>
      <c r="J8" s="114"/>
      <c r="K8" s="114"/>
      <c r="L8" s="114"/>
      <c r="M8" s="114"/>
      <c r="N8" s="114"/>
      <c r="O8" s="114"/>
    </row>
    <row r="9" spans="1:15">
      <c r="A9" s="128"/>
      <c r="B9" s="13" t="s">
        <v>195</v>
      </c>
      <c r="C9" s="13"/>
      <c r="D9" s="129" t="s">
        <v>196</v>
      </c>
      <c r="E9" s="135">
        <v>26.7498</v>
      </c>
      <c r="F9" s="135">
        <v>26.7498</v>
      </c>
      <c r="G9" s="48"/>
      <c r="H9"/>
      <c r="I9"/>
      <c r="J9"/>
      <c r="K9"/>
      <c r="L9"/>
      <c r="M9"/>
      <c r="N9"/>
      <c r="O9"/>
    </row>
    <row r="10" spans="1:15">
      <c r="A10" s="130"/>
      <c r="B10" s="131"/>
      <c r="C10" s="131" t="s">
        <v>197</v>
      </c>
      <c r="D10" s="132" t="s">
        <v>198</v>
      </c>
      <c r="E10" s="48">
        <v>17.833200000000001</v>
      </c>
      <c r="F10" s="48">
        <v>17.833200000000001</v>
      </c>
      <c r="G10" s="48"/>
      <c r="H10"/>
      <c r="I10"/>
      <c r="J10"/>
      <c r="K10"/>
      <c r="L10"/>
      <c r="M10"/>
      <c r="N10"/>
      <c r="O10"/>
    </row>
    <row r="11" spans="1:15">
      <c r="A11" s="133"/>
      <c r="B11" s="134"/>
      <c r="C11" s="134" t="s">
        <v>199</v>
      </c>
      <c r="D11" s="129" t="s">
        <v>200</v>
      </c>
      <c r="E11" s="48">
        <v>8.9166000000000007</v>
      </c>
      <c r="F11" s="48">
        <v>8.9166000000000007</v>
      </c>
      <c r="G11" s="48"/>
      <c r="H11"/>
      <c r="I11"/>
      <c r="J11"/>
      <c r="K11"/>
      <c r="L11"/>
      <c r="M11"/>
      <c r="N11"/>
      <c r="O11"/>
    </row>
    <row r="12" spans="1:15">
      <c r="A12" s="133"/>
      <c r="B12" s="134" t="s">
        <v>201</v>
      </c>
      <c r="C12" s="134"/>
      <c r="D12" s="129" t="s">
        <v>202</v>
      </c>
      <c r="E12" s="135">
        <v>1.2262</v>
      </c>
      <c r="F12" s="135">
        <v>1.2262</v>
      </c>
      <c r="G12" s="48"/>
      <c r="H12"/>
      <c r="I12"/>
      <c r="J12"/>
      <c r="K12"/>
      <c r="L12"/>
      <c r="M12"/>
      <c r="N12"/>
      <c r="O12"/>
    </row>
    <row r="13" spans="1:15">
      <c r="A13" s="133"/>
      <c r="B13" s="134"/>
      <c r="C13" s="134" t="s">
        <v>203</v>
      </c>
      <c r="D13" s="129" t="s">
        <v>204</v>
      </c>
      <c r="E13" s="48">
        <v>0.55730000000000002</v>
      </c>
      <c r="F13" s="48">
        <v>0.55730000000000002</v>
      </c>
      <c r="G13" s="48"/>
      <c r="H13"/>
      <c r="I13"/>
      <c r="J13"/>
      <c r="K13"/>
      <c r="L13"/>
      <c r="M13"/>
      <c r="N13"/>
      <c r="O13"/>
    </row>
    <row r="14" spans="1:15">
      <c r="A14" s="133"/>
      <c r="B14" s="134"/>
      <c r="C14" s="134" t="s">
        <v>205</v>
      </c>
      <c r="D14" s="129" t="s">
        <v>206</v>
      </c>
      <c r="E14" s="48">
        <v>0.223</v>
      </c>
      <c r="F14" s="48">
        <v>0.223</v>
      </c>
      <c r="G14" s="48"/>
      <c r="H14"/>
      <c r="I14"/>
      <c r="J14"/>
      <c r="K14"/>
      <c r="L14"/>
      <c r="M14"/>
      <c r="N14"/>
      <c r="O14"/>
    </row>
    <row r="15" spans="1:15">
      <c r="A15" s="133"/>
      <c r="B15" s="134"/>
      <c r="C15" s="134" t="s">
        <v>207</v>
      </c>
      <c r="D15" s="129" t="s">
        <v>208</v>
      </c>
      <c r="E15" s="48">
        <v>0.44590000000000002</v>
      </c>
      <c r="F15" s="48">
        <v>0.44590000000000002</v>
      </c>
      <c r="G15" s="48"/>
      <c r="H15"/>
      <c r="I15"/>
      <c r="J15"/>
      <c r="K15"/>
      <c r="L15"/>
      <c r="M15"/>
      <c r="N15"/>
      <c r="O15"/>
    </row>
    <row r="16" spans="1:15">
      <c r="A16" s="133">
        <v>210</v>
      </c>
      <c r="B16" s="134"/>
      <c r="C16" s="134"/>
      <c r="D16" s="129" t="s">
        <v>209</v>
      </c>
      <c r="E16" s="135">
        <v>12.760400000000001</v>
      </c>
      <c r="F16" s="135">
        <v>12.760400000000001</v>
      </c>
      <c r="G16" s="48"/>
    </row>
    <row r="17" spans="1:7">
      <c r="A17" s="133"/>
      <c r="B17" s="134" t="s">
        <v>210</v>
      </c>
      <c r="C17" s="134"/>
      <c r="D17" s="129" t="s">
        <v>211</v>
      </c>
      <c r="E17" s="135">
        <v>12.760400000000001</v>
      </c>
      <c r="F17" s="135">
        <v>12.760400000000001</v>
      </c>
      <c r="G17" s="48"/>
    </row>
    <row r="18" spans="1:7">
      <c r="A18" s="133"/>
      <c r="B18" s="134"/>
      <c r="C18" s="134" t="s">
        <v>205</v>
      </c>
      <c r="D18" s="129" t="s">
        <v>212</v>
      </c>
      <c r="E18" s="48">
        <v>7.8021000000000003</v>
      </c>
      <c r="F18" s="48">
        <v>7.8021000000000003</v>
      </c>
      <c r="G18" s="48"/>
    </row>
    <row r="19" spans="1:7">
      <c r="A19" s="133"/>
      <c r="B19" s="134"/>
      <c r="C19" s="134" t="s">
        <v>207</v>
      </c>
      <c r="D19" s="129" t="s">
        <v>213</v>
      </c>
      <c r="E19" s="48">
        <v>4.4583000000000004</v>
      </c>
      <c r="F19" s="48">
        <v>4.4583000000000004</v>
      </c>
      <c r="G19" s="48"/>
    </row>
    <row r="20" spans="1:7">
      <c r="A20" s="133"/>
      <c r="B20" s="134"/>
      <c r="C20" s="134"/>
      <c r="D20" s="129" t="s">
        <v>224</v>
      </c>
      <c r="E20" s="48">
        <v>0.5</v>
      </c>
      <c r="F20" s="48">
        <v>0.5</v>
      </c>
      <c r="G20" s="48"/>
    </row>
    <row r="21" spans="1:7">
      <c r="A21" s="133">
        <v>220</v>
      </c>
      <c r="B21" s="134"/>
      <c r="C21" s="134"/>
      <c r="D21" s="129" t="s">
        <v>214</v>
      </c>
      <c r="E21" s="135">
        <v>584.38940000000002</v>
      </c>
      <c r="F21" s="135">
        <v>584.38940000000002</v>
      </c>
      <c r="G21" s="48"/>
    </row>
    <row r="22" spans="1:7">
      <c r="A22" s="133"/>
      <c r="B22" s="134" t="s">
        <v>215</v>
      </c>
      <c r="C22" s="134"/>
      <c r="D22" s="129" t="s">
        <v>216</v>
      </c>
      <c r="E22" s="135">
        <v>584.38940000000002</v>
      </c>
      <c r="F22" s="135">
        <v>584.38940000000002</v>
      </c>
      <c r="G22" s="48"/>
    </row>
    <row r="23" spans="1:7">
      <c r="A23" s="133"/>
      <c r="B23" s="134"/>
      <c r="C23" s="134" t="s">
        <v>203</v>
      </c>
      <c r="D23" s="129" t="s">
        <v>217</v>
      </c>
      <c r="E23" s="48">
        <v>10.62</v>
      </c>
      <c r="F23" s="48">
        <v>10.62</v>
      </c>
      <c r="G23" s="48"/>
    </row>
    <row r="24" spans="1:7">
      <c r="A24" s="133"/>
      <c r="B24" s="134"/>
      <c r="C24" s="134" t="s">
        <v>218</v>
      </c>
      <c r="D24" s="129" t="s">
        <v>219</v>
      </c>
      <c r="E24" s="48">
        <v>573.76940000000002</v>
      </c>
      <c r="F24" s="48">
        <v>573.76940000000002</v>
      </c>
      <c r="G24" s="48"/>
    </row>
    <row r="25" spans="1:7">
      <c r="A25" s="133">
        <v>221</v>
      </c>
      <c r="B25" s="134"/>
      <c r="C25" s="134"/>
      <c r="D25" s="129" t="s">
        <v>220</v>
      </c>
      <c r="E25" s="135">
        <v>13.3749</v>
      </c>
      <c r="F25" s="135">
        <v>13.3749</v>
      </c>
      <c r="G25" s="48"/>
    </row>
    <row r="26" spans="1:7">
      <c r="A26" s="133"/>
      <c r="B26" s="134" t="s">
        <v>221</v>
      </c>
      <c r="C26" s="134"/>
      <c r="D26" s="129" t="s">
        <v>222</v>
      </c>
      <c r="E26" s="48">
        <v>13.3749</v>
      </c>
      <c r="F26" s="48">
        <v>13.3749</v>
      </c>
      <c r="G26" s="48"/>
    </row>
    <row r="27" spans="1:7">
      <c r="A27" s="133"/>
      <c r="B27" s="134"/>
      <c r="C27" s="134" t="s">
        <v>203</v>
      </c>
      <c r="D27" s="129" t="s">
        <v>223</v>
      </c>
      <c r="E27" s="48">
        <v>13.3749</v>
      </c>
      <c r="F27" s="48">
        <v>13.3749</v>
      </c>
      <c r="G27" s="4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1"/>
  <sheetViews>
    <sheetView showGridLines="0" showZeros="0" topLeftCell="A40" workbookViewId="0">
      <selection activeCell="E53" sqref="E53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61" t="s">
        <v>12</v>
      </c>
      <c r="B2" s="161"/>
      <c r="C2" s="161"/>
      <c r="D2" s="161"/>
      <c r="E2" s="161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63" t="s">
        <v>103</v>
      </c>
      <c r="B4" s="163"/>
      <c r="C4" s="163" t="s">
        <v>193</v>
      </c>
      <c r="D4" s="163"/>
      <c r="E4" s="163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24.75" customHeight="1">
      <c r="A6" s="12"/>
      <c r="B6" s="12" t="s">
        <v>278</v>
      </c>
      <c r="C6" s="141">
        <f>D6+E6</f>
        <v>638.50069999999994</v>
      </c>
      <c r="D6" s="141">
        <f>D7+D22+D50</f>
        <v>506.48459999999994</v>
      </c>
      <c r="E6" s="141">
        <f>E7+E22+E50</f>
        <v>132.01609999999999</v>
      </c>
    </row>
    <row r="7" spans="1:5" ht="18" customHeight="1">
      <c r="A7" s="137">
        <v>301</v>
      </c>
      <c r="B7" s="137" t="s">
        <v>225</v>
      </c>
      <c r="C7" s="113"/>
      <c r="D7" s="140">
        <f>D8+D9+D10+D11+D12+D13+D14+D15+D16+D17+D18+D19+D20+D21</f>
        <v>490.81989999999996</v>
      </c>
      <c r="E7" s="113"/>
    </row>
    <row r="8" spans="1:5">
      <c r="A8" s="138"/>
      <c r="B8" s="138" t="s">
        <v>226</v>
      </c>
      <c r="C8" s="116"/>
      <c r="D8" s="116">
        <v>79.037400000000005</v>
      </c>
      <c r="E8" s="116"/>
    </row>
    <row r="9" spans="1:5">
      <c r="A9" s="138">
        <v>30102</v>
      </c>
      <c r="B9" s="138" t="s">
        <v>227</v>
      </c>
      <c r="C9" s="116"/>
      <c r="D9" s="116"/>
      <c r="E9" s="116"/>
    </row>
    <row r="10" spans="1:5">
      <c r="A10" s="138">
        <v>30103</v>
      </c>
      <c r="B10" s="138" t="s">
        <v>228</v>
      </c>
      <c r="C10" s="116"/>
      <c r="D10" s="116"/>
      <c r="E10" s="116"/>
    </row>
    <row r="11" spans="1:5">
      <c r="A11" s="138">
        <v>30106</v>
      </c>
      <c r="B11" s="138" t="s">
        <v>229</v>
      </c>
      <c r="C11" s="116"/>
      <c r="D11" s="116"/>
      <c r="E11" s="116"/>
    </row>
    <row r="12" spans="1:5">
      <c r="A12" s="138">
        <v>30107</v>
      </c>
      <c r="B12" s="138" t="s">
        <v>230</v>
      </c>
      <c r="C12" s="116"/>
      <c r="D12" s="116">
        <v>32.42</v>
      </c>
      <c r="E12" s="116"/>
    </row>
    <row r="13" spans="1:5">
      <c r="A13" s="138">
        <v>30108</v>
      </c>
      <c r="B13" s="138" t="s">
        <v>231</v>
      </c>
      <c r="C13" s="116"/>
      <c r="D13" s="116">
        <v>17.833200000000001</v>
      </c>
      <c r="E13" s="116"/>
    </row>
    <row r="14" spans="1:5">
      <c r="A14" s="138">
        <v>30109</v>
      </c>
      <c r="B14" s="138" t="s">
        <v>232</v>
      </c>
      <c r="C14" s="116"/>
      <c r="D14" s="116">
        <v>8.9166000000000007</v>
      </c>
      <c r="E14" s="116"/>
    </row>
    <row r="15" spans="1:5">
      <c r="A15" s="138">
        <v>30110</v>
      </c>
      <c r="B15" s="138" t="s">
        <v>233</v>
      </c>
      <c r="C15" s="116"/>
      <c r="D15" s="116">
        <v>7.8021000000000003</v>
      </c>
      <c r="E15" s="116"/>
    </row>
    <row r="16" spans="1:5">
      <c r="A16" s="138">
        <v>30111</v>
      </c>
      <c r="B16" s="138" t="s">
        <v>234</v>
      </c>
      <c r="C16" s="116"/>
      <c r="D16" s="116">
        <v>4.4583000000000004</v>
      </c>
      <c r="E16" s="116"/>
    </row>
    <row r="17" spans="1:5">
      <c r="A17" s="138">
        <v>30112</v>
      </c>
      <c r="B17" s="138" t="s">
        <v>235</v>
      </c>
      <c r="C17" s="116"/>
      <c r="D17" s="116">
        <v>1.2262</v>
      </c>
      <c r="E17" s="116"/>
    </row>
    <row r="18" spans="1:5">
      <c r="A18" s="138">
        <v>30113</v>
      </c>
      <c r="B18" s="138" t="s">
        <v>236</v>
      </c>
      <c r="C18" s="116"/>
      <c r="D18" s="116">
        <v>13.3749</v>
      </c>
      <c r="E18" s="116"/>
    </row>
    <row r="19" spans="1:5">
      <c r="A19" s="138">
        <v>30114</v>
      </c>
      <c r="B19" s="138" t="s">
        <v>237</v>
      </c>
      <c r="C19" s="116"/>
      <c r="D19" s="116"/>
      <c r="E19" s="116"/>
    </row>
    <row r="20" spans="1:5">
      <c r="A20" s="138">
        <v>30115</v>
      </c>
      <c r="B20" s="138" t="s">
        <v>275</v>
      </c>
      <c r="C20" s="116"/>
      <c r="D20" s="116">
        <v>0.5</v>
      </c>
      <c r="E20" s="116"/>
    </row>
    <row r="21" spans="1:5">
      <c r="A21" s="138">
        <v>30199</v>
      </c>
      <c r="B21" s="138" t="s">
        <v>238</v>
      </c>
      <c r="C21" s="48"/>
      <c r="D21" s="48">
        <v>325.25119999999998</v>
      </c>
      <c r="E21" s="48"/>
    </row>
    <row r="22" spans="1:5">
      <c r="A22" s="137">
        <v>302</v>
      </c>
      <c r="B22" s="137" t="s">
        <v>239</v>
      </c>
      <c r="C22" s="48"/>
      <c r="D22" s="135">
        <f>D47</f>
        <v>10.62</v>
      </c>
      <c r="E22" s="135">
        <f>E23+E44</f>
        <v>132.01609999999999</v>
      </c>
    </row>
    <row r="23" spans="1:5">
      <c r="A23" s="138">
        <v>30201</v>
      </c>
      <c r="B23" s="138" t="s">
        <v>240</v>
      </c>
      <c r="C23" s="48"/>
      <c r="D23" s="48"/>
      <c r="E23" s="48">
        <v>124.6</v>
      </c>
    </row>
    <row r="24" spans="1:5">
      <c r="A24" s="138">
        <v>30202</v>
      </c>
      <c r="B24" s="138" t="s">
        <v>241</v>
      </c>
      <c r="C24" s="48"/>
      <c r="D24" s="48"/>
      <c r="E24" s="48"/>
    </row>
    <row r="25" spans="1:5">
      <c r="A25" s="138">
        <v>30203</v>
      </c>
      <c r="B25" s="138" t="s">
        <v>242</v>
      </c>
      <c r="C25" s="48"/>
      <c r="D25" s="48"/>
      <c r="E25" s="48"/>
    </row>
    <row r="26" spans="1:5">
      <c r="A26" s="138">
        <v>30204</v>
      </c>
      <c r="B26" s="138" t="s">
        <v>243</v>
      </c>
      <c r="C26" s="48"/>
      <c r="D26" s="48"/>
      <c r="E26" s="48"/>
    </row>
    <row r="27" spans="1:5">
      <c r="A27" s="138">
        <v>30205</v>
      </c>
      <c r="B27" s="138" t="s">
        <v>244</v>
      </c>
      <c r="C27" s="48"/>
      <c r="D27" s="48"/>
      <c r="E27" s="48"/>
    </row>
    <row r="28" spans="1:5">
      <c r="A28" s="138">
        <v>30206</v>
      </c>
      <c r="B28" s="138" t="s">
        <v>245</v>
      </c>
      <c r="C28" s="48"/>
      <c r="D28" s="48"/>
      <c r="E28" s="48"/>
    </row>
    <row r="29" spans="1:5">
      <c r="A29" s="138">
        <v>30207</v>
      </c>
      <c r="B29" s="138" t="s">
        <v>246</v>
      </c>
      <c r="C29" s="48"/>
      <c r="D29" s="48"/>
      <c r="E29" s="48"/>
    </row>
    <row r="30" spans="1:5">
      <c r="A30" s="138">
        <v>30208</v>
      </c>
      <c r="B30" s="138" t="s">
        <v>247</v>
      </c>
      <c r="C30" s="48"/>
      <c r="D30" s="48"/>
      <c r="E30" s="48"/>
    </row>
    <row r="31" spans="1:5">
      <c r="A31" s="138">
        <v>30209</v>
      </c>
      <c r="B31" s="138" t="s">
        <v>276</v>
      </c>
      <c r="C31" s="48"/>
      <c r="E31" s="48"/>
    </row>
    <row r="32" spans="1:5">
      <c r="A32" s="138">
        <v>30211</v>
      </c>
      <c r="B32" s="138" t="s">
        <v>248</v>
      </c>
      <c r="C32" s="48"/>
      <c r="D32" s="48"/>
      <c r="E32" s="48"/>
    </row>
    <row r="33" spans="1:5">
      <c r="A33" s="138">
        <v>30212</v>
      </c>
      <c r="B33" s="138" t="s">
        <v>249</v>
      </c>
      <c r="C33" s="48"/>
      <c r="D33" s="48"/>
      <c r="E33" s="48"/>
    </row>
    <row r="34" spans="1:5">
      <c r="A34" s="138">
        <v>30213</v>
      </c>
      <c r="B34" s="138" t="s">
        <v>250</v>
      </c>
      <c r="C34" s="48"/>
      <c r="D34" s="48"/>
      <c r="E34" s="48"/>
    </row>
    <row r="35" spans="1:5">
      <c r="A35" s="138">
        <v>30214</v>
      </c>
      <c r="B35" s="138" t="s">
        <v>251</v>
      </c>
      <c r="C35" s="48"/>
      <c r="D35" s="48"/>
      <c r="E35" s="48"/>
    </row>
    <row r="36" spans="1:5">
      <c r="A36" s="138">
        <v>30215</v>
      </c>
      <c r="B36" s="138" t="s">
        <v>252</v>
      </c>
      <c r="C36" s="48"/>
      <c r="D36" s="48"/>
      <c r="E36" s="48"/>
    </row>
    <row r="37" spans="1:5">
      <c r="A37" s="138">
        <v>30216</v>
      </c>
      <c r="B37" s="138" t="s">
        <v>253</v>
      </c>
      <c r="C37" s="48"/>
      <c r="D37" s="48"/>
      <c r="E37" s="48"/>
    </row>
    <row r="38" spans="1:5">
      <c r="A38" s="138">
        <v>30217</v>
      </c>
      <c r="B38" s="138" t="s">
        <v>254</v>
      </c>
      <c r="C38" s="48"/>
      <c r="D38" s="48"/>
      <c r="E38" s="48"/>
    </row>
    <row r="39" spans="1:5">
      <c r="A39" s="138">
        <v>30218</v>
      </c>
      <c r="B39" s="138" t="s">
        <v>255</v>
      </c>
      <c r="C39" s="48"/>
      <c r="D39" s="48"/>
      <c r="E39" s="48"/>
    </row>
    <row r="40" spans="1:5">
      <c r="A40" s="138">
        <v>30224</v>
      </c>
      <c r="B40" s="138" t="s">
        <v>256</v>
      </c>
      <c r="C40" s="48"/>
      <c r="D40" s="48"/>
      <c r="E40" s="48"/>
    </row>
    <row r="41" spans="1:5">
      <c r="A41" s="138">
        <v>30225</v>
      </c>
      <c r="B41" s="138" t="s">
        <v>257</v>
      </c>
      <c r="C41" s="48"/>
      <c r="D41" s="48"/>
      <c r="E41" s="48"/>
    </row>
    <row r="42" spans="1:5">
      <c r="A42" s="138">
        <v>30226</v>
      </c>
      <c r="B42" s="138" t="s">
        <v>258</v>
      </c>
      <c r="C42" s="48"/>
      <c r="D42" s="48"/>
      <c r="E42" s="48"/>
    </row>
    <row r="43" spans="1:5">
      <c r="A43" s="138">
        <v>30227</v>
      </c>
      <c r="B43" s="138" t="s">
        <v>259</v>
      </c>
      <c r="C43" s="48"/>
      <c r="D43" s="48"/>
      <c r="E43" s="48"/>
    </row>
    <row r="44" spans="1:5">
      <c r="A44" s="138">
        <v>30228</v>
      </c>
      <c r="B44" s="138" t="s">
        <v>260</v>
      </c>
      <c r="C44" s="48"/>
      <c r="D44" s="48"/>
      <c r="E44" s="48">
        <v>7.4161000000000001</v>
      </c>
    </row>
    <row r="45" spans="1:5">
      <c r="A45" s="138">
        <v>30229</v>
      </c>
      <c r="B45" s="138" t="s">
        <v>261</v>
      </c>
      <c r="C45" s="48"/>
      <c r="D45" s="48"/>
      <c r="E45" s="48"/>
    </row>
    <row r="46" spans="1:5">
      <c r="A46" s="138">
        <v>30231</v>
      </c>
      <c r="B46" s="138" t="s">
        <v>262</v>
      </c>
      <c r="C46" s="48"/>
      <c r="D46" s="48"/>
      <c r="E46" s="48"/>
    </row>
    <row r="47" spans="1:5">
      <c r="A47" s="138">
        <v>30239</v>
      </c>
      <c r="B47" s="138" t="s">
        <v>263</v>
      </c>
      <c r="C47" s="48"/>
      <c r="D47" s="48">
        <v>10.62</v>
      </c>
      <c r="E47" s="48"/>
    </row>
    <row r="48" spans="1:5">
      <c r="A48" s="138">
        <v>30240</v>
      </c>
      <c r="B48" s="138" t="s">
        <v>264</v>
      </c>
      <c r="C48" s="48"/>
      <c r="D48" s="48"/>
      <c r="E48" s="48"/>
    </row>
    <row r="49" spans="1:5">
      <c r="A49" s="138">
        <v>30299</v>
      </c>
      <c r="B49" s="138" t="s">
        <v>265</v>
      </c>
      <c r="C49" s="48"/>
      <c r="D49" s="48"/>
      <c r="E49" s="48"/>
    </row>
    <row r="50" spans="1:5">
      <c r="A50" s="137">
        <v>303</v>
      </c>
      <c r="B50" s="137" t="s">
        <v>266</v>
      </c>
      <c r="C50" s="48"/>
      <c r="D50" s="135">
        <f>D55+D60+D61</f>
        <v>5.0446999999999997</v>
      </c>
      <c r="E50" s="48"/>
    </row>
    <row r="51" spans="1:5">
      <c r="A51" s="138">
        <v>30301</v>
      </c>
      <c r="B51" s="138" t="s">
        <v>267</v>
      </c>
      <c r="C51" s="48"/>
      <c r="D51" s="48"/>
      <c r="E51" s="48"/>
    </row>
    <row r="52" spans="1:5">
      <c r="A52" s="138">
        <v>30302</v>
      </c>
      <c r="B52" s="138" t="s">
        <v>268</v>
      </c>
      <c r="C52" s="48"/>
      <c r="D52" s="48"/>
      <c r="E52" s="48"/>
    </row>
    <row r="53" spans="1:5">
      <c r="A53" s="138">
        <v>30303</v>
      </c>
      <c r="B53" s="138" t="s">
        <v>269</v>
      </c>
      <c r="C53" s="48"/>
      <c r="D53" s="48"/>
      <c r="E53" s="48"/>
    </row>
    <row r="54" spans="1:5">
      <c r="A54" s="138">
        <v>30304</v>
      </c>
      <c r="B54" s="138" t="s">
        <v>270</v>
      </c>
      <c r="C54" s="48"/>
      <c r="D54" s="48"/>
      <c r="E54" s="48"/>
    </row>
    <row r="55" spans="1:5">
      <c r="A55" s="138">
        <v>30305</v>
      </c>
      <c r="B55" s="138" t="s">
        <v>277</v>
      </c>
      <c r="C55" s="48"/>
      <c r="D55" s="48">
        <v>1.8</v>
      </c>
      <c r="E55" s="48"/>
    </row>
    <row r="56" spans="1:5">
      <c r="A56" s="138">
        <v>30306</v>
      </c>
      <c r="B56" s="138" t="s">
        <v>271</v>
      </c>
      <c r="C56" s="48"/>
      <c r="D56" s="48"/>
      <c r="E56" s="48"/>
    </row>
    <row r="57" spans="1:5">
      <c r="A57" s="138">
        <v>30307</v>
      </c>
      <c r="B57" s="138" t="s">
        <v>237</v>
      </c>
      <c r="C57" s="48"/>
      <c r="D57" s="48"/>
      <c r="E57" s="48"/>
    </row>
    <row r="58" spans="1:5">
      <c r="A58" s="138">
        <v>30308</v>
      </c>
      <c r="B58" s="138" t="s">
        <v>272</v>
      </c>
      <c r="C58" s="48"/>
      <c r="D58" s="48"/>
      <c r="E58" s="48"/>
    </row>
    <row r="59" spans="1:5">
      <c r="A59" s="138">
        <v>30309</v>
      </c>
      <c r="B59" s="138" t="s">
        <v>273</v>
      </c>
      <c r="C59" s="48"/>
      <c r="D59" s="48"/>
      <c r="E59" s="48"/>
    </row>
    <row r="60" spans="1:5">
      <c r="A60" s="138">
        <v>30310</v>
      </c>
      <c r="B60" s="138" t="s">
        <v>288</v>
      </c>
      <c r="C60" s="48"/>
      <c r="D60" s="48">
        <v>3.0720000000000001</v>
      </c>
      <c r="E60" s="48"/>
    </row>
    <row r="61" spans="1:5">
      <c r="A61" s="138">
        <v>30399</v>
      </c>
      <c r="B61" s="138" t="s">
        <v>274</v>
      </c>
      <c r="C61" s="48"/>
      <c r="D61" s="48">
        <v>0.17269999999999999</v>
      </c>
      <c r="E61" s="48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D11" sqref="D11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6" t="s">
        <v>181</v>
      </c>
    </row>
    <row r="2" spans="1:8" ht="26.25" customHeight="1">
      <c r="A2" s="161" t="s">
        <v>186</v>
      </c>
      <c r="B2" s="161"/>
      <c r="C2" s="161"/>
      <c r="D2" s="161"/>
      <c r="E2" s="161"/>
      <c r="F2" s="161"/>
      <c r="G2" s="161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64" t="s">
        <v>189</v>
      </c>
      <c r="C4" s="165"/>
      <c r="D4" s="163" t="s">
        <v>191</v>
      </c>
      <c r="E4" s="163"/>
      <c r="F4" s="164" t="s">
        <v>144</v>
      </c>
      <c r="G4" s="166"/>
      <c r="H4" s="165"/>
    </row>
    <row r="5" spans="1:8" s="49" customFormat="1" ht="34.5" customHeight="1">
      <c r="A5" s="5" t="s">
        <v>17</v>
      </c>
      <c r="B5" s="5" t="s">
        <v>190</v>
      </c>
      <c r="C5" s="5" t="s">
        <v>139</v>
      </c>
      <c r="D5" s="5" t="s">
        <v>192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42" t="s">
        <v>279</v>
      </c>
      <c r="C6" s="113"/>
      <c r="D6" s="113"/>
      <c r="E6" s="113"/>
      <c r="F6" s="113"/>
      <c r="G6" s="117"/>
      <c r="H6" s="48"/>
    </row>
    <row r="7" spans="1:8" ht="24.95" customHeight="1">
      <c r="A7" s="9" t="s">
        <v>18</v>
      </c>
      <c r="B7" s="113"/>
      <c r="C7" s="113"/>
      <c r="D7" s="113"/>
      <c r="E7" s="113"/>
      <c r="F7" s="113"/>
      <c r="G7" s="117"/>
      <c r="H7" s="92"/>
    </row>
    <row r="8" spans="1:8" ht="24.95" customHeight="1">
      <c r="A8" s="9" t="s">
        <v>19</v>
      </c>
      <c r="B8" s="113"/>
      <c r="C8" s="113"/>
      <c r="D8" s="113"/>
      <c r="E8" s="113"/>
      <c r="F8" s="113"/>
      <c r="G8" s="117"/>
      <c r="H8" s="93"/>
    </row>
    <row r="9" spans="1:8" ht="24.95" customHeight="1">
      <c r="A9" s="9" t="s">
        <v>140</v>
      </c>
      <c r="B9" s="113"/>
      <c r="C9" s="113"/>
      <c r="D9" s="113"/>
      <c r="E9" s="113"/>
      <c r="F9" s="113"/>
      <c r="G9" s="117"/>
      <c r="H9" s="48"/>
    </row>
    <row r="10" spans="1:8" ht="24.95" customHeight="1">
      <c r="A10" s="9" t="s">
        <v>20</v>
      </c>
      <c r="B10" s="113"/>
      <c r="C10" s="113"/>
      <c r="D10" s="113"/>
      <c r="E10" s="113"/>
      <c r="F10" s="113"/>
      <c r="G10" s="117"/>
      <c r="H10" s="48"/>
    </row>
    <row r="11" spans="1:8" ht="24.95" customHeight="1">
      <c r="A11" s="9" t="s">
        <v>21</v>
      </c>
      <c r="B11" s="113"/>
      <c r="C11" s="113"/>
      <c r="D11" s="113"/>
      <c r="E11" s="113"/>
      <c r="F11" s="113"/>
      <c r="G11" s="117"/>
      <c r="H11" s="4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showGridLines="0" showZeros="0" topLeftCell="C1" zoomScaleNormal="100" workbookViewId="0">
      <selection activeCell="C13" sqref="A13:IV19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8" t="s">
        <v>182</v>
      </c>
    </row>
    <row r="2" spans="1:18" ht="20.25">
      <c r="A2" s="167" t="s">
        <v>187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68" t="s">
        <v>13</v>
      </c>
      <c r="B4" s="168"/>
      <c r="C4" s="168"/>
      <c r="D4" s="169" t="s">
        <v>41</v>
      </c>
      <c r="E4" s="169" t="s">
        <v>61</v>
      </c>
      <c r="F4" s="168" t="s">
        <v>42</v>
      </c>
      <c r="G4" s="168" t="s">
        <v>62</v>
      </c>
      <c r="H4" s="168"/>
      <c r="I4" s="168"/>
      <c r="J4" s="168"/>
      <c r="K4" s="168" t="s">
        <v>63</v>
      </c>
      <c r="L4" s="168"/>
      <c r="M4" s="168"/>
      <c r="N4" s="168"/>
      <c r="O4" s="168"/>
      <c r="P4" s="168"/>
      <c r="Q4" s="168"/>
      <c r="R4" s="168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70"/>
      <c r="E5" s="170"/>
      <c r="F5" s="168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22.5" customHeight="1">
      <c r="A7" s="143" t="s">
        <v>280</v>
      </c>
      <c r="B7" s="143"/>
      <c r="C7" s="143"/>
      <c r="D7" s="144" t="s">
        <v>280</v>
      </c>
      <c r="E7" s="139" t="s">
        <v>281</v>
      </c>
      <c r="F7" s="119">
        <f>F8</f>
        <v>86250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>
        <f>R8</f>
        <v>86250</v>
      </c>
    </row>
    <row r="8" spans="1:18" ht="24">
      <c r="A8" s="143"/>
      <c r="B8" s="143" t="s">
        <v>282</v>
      </c>
      <c r="C8" s="143"/>
      <c r="D8" s="144" t="s">
        <v>283</v>
      </c>
      <c r="E8" s="139" t="s">
        <v>284</v>
      </c>
      <c r="F8" s="148">
        <f>F9+F10</f>
        <v>86250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48">
        <f>R9+R10</f>
        <v>86250</v>
      </c>
    </row>
    <row r="9" spans="1:18">
      <c r="A9" s="143"/>
      <c r="B9" s="143"/>
      <c r="C9" s="143" t="s">
        <v>285</v>
      </c>
      <c r="D9" s="144" t="s">
        <v>286</v>
      </c>
      <c r="E9" s="139" t="s">
        <v>287</v>
      </c>
      <c r="F9" s="116">
        <v>82500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>
        <v>82500</v>
      </c>
    </row>
    <row r="10" spans="1:18">
      <c r="A10" s="116"/>
      <c r="B10" s="116"/>
      <c r="C10" s="116"/>
      <c r="D10" s="145">
        <v>2120802</v>
      </c>
      <c r="E10" s="146" t="s">
        <v>289</v>
      </c>
      <c r="F10" s="148">
        <v>3750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48">
        <f>R11+R12</f>
        <v>3750</v>
      </c>
    </row>
    <row r="11" spans="1:18" ht="51" customHeight="1">
      <c r="A11" s="116"/>
      <c r="B11" s="116"/>
      <c r="C11" s="116"/>
      <c r="D11" s="116">
        <v>212080201</v>
      </c>
      <c r="E11" s="147" t="s">
        <v>290</v>
      </c>
      <c r="F11" s="116">
        <v>750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750</v>
      </c>
    </row>
    <row r="12" spans="1:18" ht="32.25" customHeight="1">
      <c r="A12" s="116"/>
      <c r="B12" s="116"/>
      <c r="C12" s="116"/>
      <c r="D12" s="116">
        <v>212080202</v>
      </c>
      <c r="E12" s="147" t="s">
        <v>291</v>
      </c>
      <c r="F12" s="116">
        <v>3000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>
        <v>3000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E23" sqref="E23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7" t="s">
        <v>183</v>
      </c>
    </row>
    <row r="2" spans="1:63" s="36" customFormat="1" ht="30.75" customHeight="1">
      <c r="A2" s="171" t="s">
        <v>135</v>
      </c>
      <c r="B2" s="171"/>
      <c r="C2" s="171"/>
      <c r="D2" s="171"/>
      <c r="E2" s="171"/>
      <c r="F2" s="171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100" t="s">
        <v>188</v>
      </c>
      <c r="C4" s="54" t="s">
        <v>111</v>
      </c>
      <c r="D4" s="54" t="s">
        <v>112</v>
      </c>
      <c r="E4" s="101" t="s">
        <v>188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/>
      <c r="C5" s="58"/>
      <c r="D5" s="57" t="s">
        <v>114</v>
      </c>
      <c r="E5" s="84">
        <v>638.50070000000005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>
        <v>638.50070000000005</v>
      </c>
      <c r="C6" s="62"/>
      <c r="D6" s="61" t="s">
        <v>115</v>
      </c>
      <c r="E6" s="84"/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>
        <v>86250</v>
      </c>
      <c r="C9" s="62"/>
      <c r="D9" s="57" t="s">
        <v>118</v>
      </c>
      <c r="E9" s="84">
        <v>86250</v>
      </c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0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0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0"/>
      <c r="C13" s="62"/>
      <c r="D13" s="57" t="s">
        <v>124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0"/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23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21">
        <f>B6+B9</f>
        <v>86888.500700000004</v>
      </c>
      <c r="C17" s="28"/>
      <c r="D17" s="27" t="s">
        <v>126</v>
      </c>
      <c r="E17" s="122">
        <f>E5+E9</f>
        <v>86888.500700000004</v>
      </c>
      <c r="F17" s="29"/>
    </row>
    <row r="18" spans="1:11" s="59" customFormat="1" ht="20.25" customHeight="1">
      <c r="A18" s="57" t="s">
        <v>127</v>
      </c>
      <c r="B18" s="120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2">
        <f>B17</f>
        <v>86888.500700000004</v>
      </c>
      <c r="C23" s="66"/>
      <c r="D23" s="27" t="s">
        <v>129</v>
      </c>
      <c r="E23" s="122">
        <f>E17</f>
        <v>86888.500700000004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topLeftCell="A3" workbookViewId="0">
      <selection activeCell="B10" sqref="B10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9" t="s">
        <v>184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80" t="s">
        <v>130</v>
      </c>
      <c r="B5" s="182" t="s">
        <v>46</v>
      </c>
      <c r="C5" s="185" t="s">
        <v>153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6"/>
      <c r="O5" s="187" t="s">
        <v>151</v>
      </c>
      <c r="P5" s="188"/>
      <c r="Q5" s="188"/>
      <c r="R5" s="188"/>
      <c r="S5" s="192" t="s">
        <v>154</v>
      </c>
      <c r="T5" s="198" t="s">
        <v>152</v>
      </c>
      <c r="U5" s="199"/>
      <c r="V5" s="199"/>
      <c r="W5" s="185" t="s">
        <v>47</v>
      </c>
      <c r="X5" s="185"/>
      <c r="Y5" s="185"/>
      <c r="Z5" s="185"/>
      <c r="AA5" s="202" t="s">
        <v>155</v>
      </c>
      <c r="AB5" s="201" t="s">
        <v>156</v>
      </c>
      <c r="AC5" s="195" t="s">
        <v>131</v>
      </c>
    </row>
    <row r="6" spans="1:29" s="79" customFormat="1" ht="20.25" customHeight="1">
      <c r="A6" s="180"/>
      <c r="B6" s="183"/>
      <c r="C6" s="189" t="s">
        <v>3</v>
      </c>
      <c r="D6" s="190" t="s">
        <v>48</v>
      </c>
      <c r="E6" s="191"/>
      <c r="F6" s="191"/>
      <c r="G6" s="185" t="s">
        <v>132</v>
      </c>
      <c r="H6" s="185"/>
      <c r="I6" s="185"/>
      <c r="J6" s="185"/>
      <c r="K6" s="185"/>
      <c r="L6" s="185"/>
      <c r="M6" s="185"/>
      <c r="N6" s="174" t="s">
        <v>157</v>
      </c>
      <c r="O6" s="175" t="s">
        <v>53</v>
      </c>
      <c r="P6" s="175" t="s">
        <v>133</v>
      </c>
      <c r="Q6" s="172" t="s">
        <v>134</v>
      </c>
      <c r="R6" s="172" t="s">
        <v>158</v>
      </c>
      <c r="S6" s="193"/>
      <c r="T6" s="200" t="s">
        <v>3</v>
      </c>
      <c r="U6" s="178" t="s">
        <v>49</v>
      </c>
      <c r="V6" s="178" t="s">
        <v>50</v>
      </c>
      <c r="W6" s="178" t="s">
        <v>3</v>
      </c>
      <c r="X6" s="178" t="s">
        <v>51</v>
      </c>
      <c r="Y6" s="178" t="s">
        <v>52</v>
      </c>
      <c r="Z6" s="178" t="s">
        <v>50</v>
      </c>
      <c r="AA6" s="201"/>
      <c r="AB6" s="201"/>
      <c r="AC6" s="196"/>
    </row>
    <row r="7" spans="1:29" s="42" customFormat="1" ht="51.75" customHeight="1">
      <c r="A7" s="181"/>
      <c r="B7" s="184"/>
      <c r="C7" s="190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74"/>
      <c r="O7" s="176"/>
      <c r="P7" s="177"/>
      <c r="Q7" s="173"/>
      <c r="R7" s="173"/>
      <c r="S7" s="194"/>
      <c r="T7" s="200"/>
      <c r="U7" s="179"/>
      <c r="V7" s="179"/>
      <c r="W7" s="179"/>
      <c r="X7" s="179"/>
      <c r="Y7" s="179"/>
      <c r="Z7" s="179"/>
      <c r="AA7" s="201"/>
      <c r="AB7" s="201"/>
      <c r="AC7" s="197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6" t="s">
        <v>292</v>
      </c>
      <c r="B9" s="120">
        <v>86888.500700000004</v>
      </c>
      <c r="C9" s="120">
        <v>638.50070000000005</v>
      </c>
      <c r="D9" s="120">
        <v>638.50070000000005</v>
      </c>
      <c r="E9" s="120">
        <v>638.50070000000005</v>
      </c>
      <c r="F9" s="120"/>
      <c r="G9" s="120"/>
      <c r="H9" s="120"/>
      <c r="I9" s="120"/>
      <c r="J9" s="120"/>
      <c r="K9" s="120"/>
      <c r="L9" s="120"/>
      <c r="M9" s="120"/>
      <c r="N9" s="120"/>
      <c r="O9" s="120">
        <v>86250</v>
      </c>
      <c r="P9" s="120">
        <v>86250</v>
      </c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</row>
    <row r="10" spans="1:29" ht="12.75" customHeight="1">
      <c r="A10" s="127"/>
      <c r="B10" s="124"/>
      <c r="C10" s="124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7"/>
      <c r="P10" s="127"/>
      <c r="Q10" s="125"/>
      <c r="R10" s="125"/>
      <c r="S10" s="125"/>
      <c r="T10" s="127"/>
      <c r="U10" s="125"/>
      <c r="V10" s="127"/>
      <c r="W10" s="125"/>
      <c r="X10" s="127"/>
      <c r="Y10" s="125"/>
      <c r="Z10" s="125"/>
      <c r="AA10" s="125"/>
      <c r="AB10" s="125"/>
      <c r="AC10" s="125"/>
    </row>
    <row r="11" spans="1:29" ht="12.75" customHeight="1">
      <c r="A11" s="127"/>
      <c r="B11" s="124"/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7"/>
      <c r="P11" s="127"/>
      <c r="Q11" s="125"/>
      <c r="R11" s="125"/>
      <c r="S11" s="125"/>
      <c r="T11" s="127"/>
      <c r="U11" s="125"/>
      <c r="V11" s="127"/>
      <c r="W11" s="125"/>
      <c r="X11" s="127"/>
      <c r="Y11" s="125"/>
      <c r="Z11" s="125"/>
      <c r="AA11" s="125"/>
      <c r="AB11" s="125"/>
      <c r="AC11" s="125"/>
    </row>
    <row r="12" spans="1:29" ht="10.5" customHeight="1">
      <c r="A12" s="127"/>
      <c r="B12" s="124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7"/>
      <c r="P12" s="127"/>
      <c r="Q12" s="125"/>
      <c r="R12" s="125"/>
      <c r="S12" s="125"/>
      <c r="T12" s="127"/>
      <c r="U12" s="125"/>
      <c r="V12" s="127"/>
      <c r="W12" s="125"/>
      <c r="X12" s="127"/>
      <c r="Y12" s="125"/>
      <c r="Z12" s="125"/>
      <c r="AA12" s="125"/>
      <c r="AB12" s="125"/>
      <c r="AC12" s="125"/>
    </row>
    <row r="13" spans="1:29" ht="12.75" customHeight="1">
      <c r="A13" s="127"/>
      <c r="B13" s="124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7"/>
      <c r="P13" s="127"/>
      <c r="Q13" s="125"/>
      <c r="R13" s="125"/>
      <c r="S13" s="125"/>
      <c r="T13" s="127"/>
      <c r="U13" s="125"/>
      <c r="V13" s="127"/>
      <c r="W13" s="125"/>
      <c r="X13" s="127"/>
      <c r="Y13" s="125"/>
      <c r="Z13" s="125"/>
      <c r="AA13" s="125"/>
      <c r="AB13" s="125"/>
      <c r="AC13" s="125"/>
    </row>
    <row r="14" spans="1:29" ht="12.75" customHeight="1">
      <c r="A14" s="127"/>
      <c r="B14" s="124"/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7"/>
      <c r="P14" s="127"/>
      <c r="Q14" s="125"/>
      <c r="R14" s="125"/>
      <c r="S14" s="125"/>
      <c r="T14" s="127"/>
      <c r="U14" s="125"/>
      <c r="V14" s="127"/>
      <c r="W14" s="125"/>
      <c r="X14" s="127"/>
      <c r="Y14" s="125"/>
      <c r="Z14" s="125"/>
      <c r="AA14" s="125"/>
      <c r="AB14" s="125"/>
      <c r="AC14" s="125"/>
    </row>
    <row r="15" spans="1:29" ht="12.75" customHeight="1">
      <c r="A15" s="127"/>
      <c r="B15" s="124"/>
      <c r="C15" s="124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7"/>
      <c r="P15" s="127"/>
      <c r="Q15" s="125"/>
      <c r="R15" s="125"/>
      <c r="S15" s="125"/>
      <c r="T15" s="127"/>
      <c r="U15" s="125"/>
      <c r="V15" s="127"/>
      <c r="W15" s="125"/>
      <c r="X15" s="127"/>
      <c r="Y15" s="125"/>
      <c r="Z15" s="125"/>
      <c r="AA15" s="125"/>
      <c r="AB15" s="125"/>
      <c r="AC15" s="125"/>
    </row>
    <row r="16" spans="1:29" ht="12.75" customHeight="1">
      <c r="A16" s="127"/>
      <c r="B16" s="124"/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7"/>
      <c r="P16" s="127"/>
      <c r="Q16" s="125"/>
      <c r="R16" s="125"/>
      <c r="S16" s="125"/>
      <c r="T16" s="127"/>
      <c r="U16" s="125"/>
      <c r="V16" s="127"/>
      <c r="W16" s="125"/>
      <c r="X16" s="127"/>
      <c r="Y16" s="125"/>
      <c r="Z16" s="125"/>
      <c r="AA16" s="125"/>
      <c r="AB16" s="125"/>
      <c r="AC16" s="125"/>
    </row>
    <row r="17" spans="1:29" ht="12.75" customHeight="1">
      <c r="A17" s="127"/>
      <c r="B17" s="124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7"/>
      <c r="P17" s="127"/>
      <c r="Q17" s="125"/>
      <c r="R17" s="125"/>
      <c r="S17" s="125"/>
      <c r="T17" s="127"/>
      <c r="U17" s="125"/>
      <c r="V17" s="127"/>
      <c r="W17" s="125"/>
      <c r="X17" s="127"/>
      <c r="Y17" s="125"/>
      <c r="Z17" s="125"/>
      <c r="AA17" s="125"/>
      <c r="AB17" s="125"/>
      <c r="AC17" s="125"/>
    </row>
    <row r="18" spans="1:29" ht="12.75" customHeight="1">
      <c r="A18" s="127"/>
      <c r="B18" s="124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7"/>
      <c r="P18" s="127"/>
      <c r="Q18" s="125"/>
      <c r="R18" s="125"/>
      <c r="S18" s="125"/>
      <c r="T18" s="127"/>
      <c r="U18" s="125"/>
      <c r="V18" s="127"/>
      <c r="W18" s="125"/>
      <c r="X18" s="127"/>
      <c r="Y18" s="125"/>
      <c r="Z18" s="125"/>
      <c r="AA18" s="125"/>
      <c r="AB18" s="125"/>
      <c r="AC18" s="125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Y6:Y7"/>
    <mergeCell ref="V6:V7"/>
    <mergeCell ref="AC5:AC7"/>
    <mergeCell ref="T5:V5"/>
    <mergeCell ref="T6:T7"/>
    <mergeCell ref="U6:U7"/>
    <mergeCell ref="AB5:AB7"/>
    <mergeCell ref="AA5:AA7"/>
    <mergeCell ref="Z6:Z7"/>
    <mergeCell ref="W5:Z5"/>
    <mergeCell ref="X6:X7"/>
    <mergeCell ref="A5:A7"/>
    <mergeCell ref="B5:B7"/>
    <mergeCell ref="C5:N5"/>
    <mergeCell ref="O5:R5"/>
    <mergeCell ref="C6:C7"/>
    <mergeCell ref="D6:F6"/>
    <mergeCell ref="G6:M6"/>
    <mergeCell ref="S5:S7"/>
    <mergeCell ref="R6:R7"/>
    <mergeCell ref="N6:N7"/>
    <mergeCell ref="O6:O7"/>
    <mergeCell ref="P6:P7"/>
    <mergeCell ref="Q6:Q7"/>
    <mergeCell ref="W6:W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tabSelected="1" zoomScaleNormal="100" workbookViewId="0">
      <selection activeCell="O13" sqref="O13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6.5" style="2" customWidth="1"/>
    <col min="6" max="18" width="11.125" style="2" customWidth="1"/>
    <col min="19" max="16384" width="9" style="2"/>
  </cols>
  <sheetData>
    <row r="1" spans="1:18">
      <c r="A1" s="47" t="s">
        <v>59</v>
      </c>
      <c r="R1" s="96" t="s">
        <v>185</v>
      </c>
    </row>
    <row r="2" spans="1:18" ht="20.25">
      <c r="A2" s="203" t="s">
        <v>138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68" t="s">
        <v>13</v>
      </c>
      <c r="B4" s="168"/>
      <c r="C4" s="168"/>
      <c r="D4" s="169" t="s">
        <v>22</v>
      </c>
      <c r="E4" s="169" t="s">
        <v>23</v>
      </c>
      <c r="F4" s="168" t="s">
        <v>24</v>
      </c>
      <c r="G4" s="168" t="s">
        <v>25</v>
      </c>
      <c r="H4" s="168"/>
      <c r="I4" s="168"/>
      <c r="J4" s="168"/>
      <c r="K4" s="168" t="s">
        <v>26</v>
      </c>
      <c r="L4" s="168"/>
      <c r="M4" s="168"/>
      <c r="N4" s="168"/>
      <c r="O4" s="168"/>
      <c r="P4" s="168"/>
      <c r="Q4" s="168"/>
      <c r="R4" s="168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70"/>
      <c r="E5" s="170"/>
      <c r="F5" s="168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8"/>
      <c r="B7" s="118"/>
      <c r="C7" s="118"/>
      <c r="D7" s="118"/>
      <c r="E7" s="149" t="s">
        <v>295</v>
      </c>
      <c r="F7" s="119">
        <f>G7+K7</f>
        <v>86888.500799999994</v>
      </c>
      <c r="G7" s="119">
        <f>H7+I7+J7</f>
        <v>638.50080000000003</v>
      </c>
      <c r="H7" s="119">
        <v>490.82</v>
      </c>
      <c r="I7" s="119">
        <f>I18+I19+I20</f>
        <v>142.6361</v>
      </c>
      <c r="J7" s="119">
        <f>J21+J22+J23</f>
        <v>5.0446999999999997</v>
      </c>
      <c r="K7" s="119">
        <f>K24+K25</f>
        <v>86250</v>
      </c>
      <c r="L7" s="119"/>
      <c r="M7" s="119"/>
      <c r="N7" s="119"/>
      <c r="O7" s="119"/>
      <c r="P7" s="119"/>
      <c r="Q7" s="119"/>
      <c r="R7" s="119">
        <f>R24+R25</f>
        <v>86250</v>
      </c>
    </row>
    <row r="8" spans="1:18">
      <c r="A8" s="116"/>
      <c r="B8" s="116"/>
      <c r="C8" s="116"/>
      <c r="D8" s="116"/>
      <c r="E8" s="150" t="s">
        <v>293</v>
      </c>
      <c r="F8" s="116"/>
      <c r="G8" s="116">
        <v>79.037400000000005</v>
      </c>
      <c r="H8" s="116">
        <v>79.037400000000005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>
      <c r="A9" s="116"/>
      <c r="B9" s="116"/>
      <c r="C9" s="116"/>
      <c r="D9" s="116"/>
      <c r="E9" s="138" t="s">
        <v>230</v>
      </c>
      <c r="F9" s="116"/>
      <c r="G9" s="116">
        <v>32.42</v>
      </c>
      <c r="H9" s="116">
        <v>32.42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>
      <c r="A10" s="116"/>
      <c r="B10" s="116"/>
      <c r="C10" s="116"/>
      <c r="D10" s="116"/>
      <c r="E10" s="138" t="s">
        <v>231</v>
      </c>
      <c r="F10" s="48"/>
      <c r="G10" s="2">
        <v>17.833200000000001</v>
      </c>
      <c r="H10" s="2">
        <v>17.833200000000001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18">
      <c r="A11" s="116"/>
      <c r="B11" s="116"/>
      <c r="C11" s="116"/>
      <c r="D11" s="116"/>
      <c r="E11" s="138" t="s">
        <v>232</v>
      </c>
      <c r="F11" s="116"/>
      <c r="G11" s="116">
        <v>8.9166000000000007</v>
      </c>
      <c r="H11" s="116">
        <v>8.9166000000000007</v>
      </c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>
      <c r="A12" s="116"/>
      <c r="B12" s="116"/>
      <c r="C12" s="116"/>
      <c r="D12" s="116"/>
      <c r="E12" s="138" t="s">
        <v>233</v>
      </c>
      <c r="F12" s="116"/>
      <c r="G12" s="116">
        <v>7.8021000000000003</v>
      </c>
      <c r="H12" s="116">
        <v>7.8021000000000003</v>
      </c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>
      <c r="A13" s="116"/>
      <c r="B13" s="116"/>
      <c r="C13" s="116"/>
      <c r="D13" s="116"/>
      <c r="E13" s="138" t="s">
        <v>234</v>
      </c>
      <c r="F13" s="116"/>
      <c r="G13" s="116">
        <v>4.4583000000000004</v>
      </c>
      <c r="H13" s="116">
        <v>4.4583000000000004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>
      <c r="A14" s="116"/>
      <c r="B14" s="116"/>
      <c r="C14" s="116"/>
      <c r="D14" s="116"/>
      <c r="E14" s="138" t="s">
        <v>235</v>
      </c>
      <c r="F14" s="116"/>
      <c r="G14" s="116">
        <v>1.2262</v>
      </c>
      <c r="H14" s="116">
        <v>1.2262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>
      <c r="A15" s="116"/>
      <c r="B15" s="116"/>
      <c r="C15" s="116"/>
      <c r="D15" s="116"/>
      <c r="E15" s="138" t="s">
        <v>236</v>
      </c>
      <c r="F15" s="116"/>
      <c r="G15" s="116">
        <v>13.3749</v>
      </c>
      <c r="H15" s="116">
        <v>13.3749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>
      <c r="A16" s="116"/>
      <c r="B16" s="116"/>
      <c r="C16" s="116"/>
      <c r="D16" s="116"/>
      <c r="E16" s="138" t="s">
        <v>297</v>
      </c>
      <c r="F16" s="116"/>
      <c r="G16" s="116">
        <v>0.5</v>
      </c>
      <c r="H16" s="116">
        <v>0.5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>
      <c r="A17" s="48"/>
      <c r="B17" s="48"/>
      <c r="C17" s="48"/>
      <c r="D17" s="48"/>
      <c r="E17" s="138" t="s">
        <v>238</v>
      </c>
      <c r="F17" s="48"/>
      <c r="G17" s="48">
        <v>325.25119999999998</v>
      </c>
      <c r="H17" s="48">
        <v>325.25119999999998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1:18">
      <c r="A18" s="48"/>
      <c r="B18" s="48"/>
      <c r="C18" s="48"/>
      <c r="D18" s="48"/>
      <c r="E18" s="138" t="s">
        <v>240</v>
      </c>
      <c r="F18" s="48"/>
      <c r="G18" s="48">
        <v>124.6</v>
      </c>
      <c r="H18" s="48"/>
      <c r="I18" s="48">
        <v>124.6</v>
      </c>
      <c r="J18" s="48"/>
      <c r="K18" s="48"/>
      <c r="L18" s="48"/>
      <c r="M18" s="48"/>
      <c r="N18" s="48"/>
      <c r="O18" s="48"/>
      <c r="P18" s="48"/>
      <c r="Q18" s="48"/>
      <c r="R18" s="48"/>
    </row>
    <row r="19" spans="1:18">
      <c r="A19" s="48"/>
      <c r="B19" s="48"/>
      <c r="C19" s="48"/>
      <c r="D19" s="48"/>
      <c r="E19" s="138" t="s">
        <v>260</v>
      </c>
      <c r="F19" s="48"/>
      <c r="G19" s="48">
        <v>7.4161000000000001</v>
      </c>
      <c r="H19" s="48"/>
      <c r="I19" s="48">
        <v>7.4161000000000001</v>
      </c>
      <c r="J19" s="48"/>
      <c r="K19" s="48"/>
      <c r="L19" s="48"/>
      <c r="M19" s="48"/>
      <c r="N19" s="48"/>
      <c r="O19" s="48"/>
      <c r="P19" s="48"/>
      <c r="Q19" s="48"/>
      <c r="R19" s="48"/>
    </row>
    <row r="20" spans="1:18">
      <c r="A20" s="48"/>
      <c r="B20" s="48"/>
      <c r="C20" s="48"/>
      <c r="D20" s="48"/>
      <c r="E20" s="138" t="s">
        <v>263</v>
      </c>
      <c r="F20" s="48"/>
      <c r="G20" s="48">
        <v>10.62</v>
      </c>
      <c r="H20" s="48"/>
      <c r="I20" s="48">
        <v>10.62</v>
      </c>
      <c r="J20" s="48"/>
      <c r="K20" s="48"/>
      <c r="L20" s="48"/>
      <c r="M20" s="48"/>
      <c r="N20" s="48"/>
      <c r="O20" s="48"/>
      <c r="P20" s="48"/>
      <c r="Q20" s="48"/>
      <c r="R20" s="48"/>
    </row>
    <row r="21" spans="1:18">
      <c r="A21" s="48"/>
      <c r="B21" s="48"/>
      <c r="C21" s="48"/>
      <c r="D21" s="48"/>
      <c r="E21" s="138" t="s">
        <v>298</v>
      </c>
      <c r="F21" s="48"/>
      <c r="G21" s="48">
        <v>1.8</v>
      </c>
      <c r="H21" s="48"/>
      <c r="I21" s="48"/>
      <c r="J21" s="48">
        <v>1.8</v>
      </c>
      <c r="K21" s="48"/>
      <c r="L21" s="48"/>
      <c r="M21" s="48"/>
      <c r="N21" s="48"/>
      <c r="O21" s="48"/>
      <c r="P21" s="48"/>
      <c r="Q21" s="48"/>
      <c r="R21" s="48"/>
    </row>
    <row r="22" spans="1:18">
      <c r="A22" s="48"/>
      <c r="B22" s="48"/>
      <c r="C22" s="48"/>
      <c r="D22" s="48"/>
      <c r="E22" s="138" t="s">
        <v>299</v>
      </c>
      <c r="F22" s="48"/>
      <c r="G22" s="48">
        <v>3.0720000000000001</v>
      </c>
      <c r="H22" s="48"/>
      <c r="I22" s="48"/>
      <c r="J22" s="48">
        <v>3.0720000000000001</v>
      </c>
      <c r="K22" s="48"/>
      <c r="L22" s="48"/>
      <c r="M22" s="48"/>
      <c r="N22" s="48"/>
      <c r="O22" s="48"/>
      <c r="P22" s="48"/>
      <c r="Q22" s="48"/>
      <c r="R22" s="48"/>
    </row>
    <row r="23" spans="1:18">
      <c r="A23" s="48"/>
      <c r="B23" s="48"/>
      <c r="C23" s="48"/>
      <c r="D23" s="48"/>
      <c r="E23" s="138" t="s">
        <v>274</v>
      </c>
      <c r="F23" s="48"/>
      <c r="G23" s="48">
        <v>0.17269999999999999</v>
      </c>
      <c r="H23" s="48"/>
      <c r="I23" s="48"/>
      <c r="J23" s="48">
        <v>0.17269999999999999</v>
      </c>
      <c r="K23" s="48"/>
      <c r="L23" s="48"/>
      <c r="M23" s="48"/>
      <c r="N23" s="48"/>
      <c r="O23" s="48"/>
      <c r="P23" s="48"/>
      <c r="Q23" s="48"/>
      <c r="R23" s="48"/>
    </row>
    <row r="24" spans="1:18">
      <c r="A24" s="48"/>
      <c r="B24" s="48"/>
      <c r="C24" s="48"/>
      <c r="D24" s="48"/>
      <c r="E24" s="151" t="s">
        <v>294</v>
      </c>
      <c r="F24" s="48"/>
      <c r="G24" s="48"/>
      <c r="H24" s="48"/>
      <c r="I24" s="48"/>
      <c r="J24" s="48"/>
      <c r="K24" s="48">
        <v>82500</v>
      </c>
      <c r="L24" s="48"/>
      <c r="M24" s="48"/>
      <c r="N24" s="48"/>
      <c r="O24" s="48"/>
      <c r="P24" s="48"/>
      <c r="Q24" s="48"/>
      <c r="R24" s="48">
        <v>82500</v>
      </c>
    </row>
    <row r="25" spans="1:18">
      <c r="A25" s="48"/>
      <c r="B25" s="48"/>
      <c r="C25" s="48"/>
      <c r="D25" s="48"/>
      <c r="E25" s="152" t="s">
        <v>296</v>
      </c>
      <c r="F25" s="48"/>
      <c r="G25" s="48"/>
      <c r="H25" s="48"/>
      <c r="I25" s="48"/>
      <c r="J25" s="48"/>
      <c r="K25" s="48">
        <v>3750</v>
      </c>
      <c r="L25" s="48"/>
      <c r="M25" s="48"/>
      <c r="N25" s="48"/>
      <c r="O25" s="48"/>
      <c r="P25" s="48"/>
      <c r="Q25" s="48"/>
      <c r="R25" s="48">
        <v>3750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dreamsummit</cp:lastModifiedBy>
  <cp:lastPrinted>2020-05-27T01:15:13Z</cp:lastPrinted>
  <dcterms:created xsi:type="dcterms:W3CDTF">2017-01-20T02:12:47Z</dcterms:created>
  <dcterms:modified xsi:type="dcterms:W3CDTF">2020-05-28T03:50:30Z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