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730" windowHeight="11760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'2.一般公共预算支出表'!$A$1:$G$34</definedName>
    <definedName name="_xlnm.Print_Area" localSheetId="2">'3.一般公共预算基本支出表'!$A$1:$E$60</definedName>
    <definedName name="_xlnm.Print_Area" localSheetId="4">'5.政府性基金预算拨款支出预算表'!$A$1:$R$23</definedName>
    <definedName name="_xlnm.Print_Area" localSheetId="6">'7.部门收入总表'!$A$1:$AO$13</definedName>
    <definedName name="_xlnm.Print_Area" localSheetId="7">'8.部门支出总表'!$A$1:$T$21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D21" i="6"/>
  <c r="E21"/>
  <c r="E6" s="1"/>
  <c r="D7"/>
  <c r="D6" s="1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G21" i="5"/>
  <c r="G15"/>
  <c r="G8"/>
  <c r="G7" s="1"/>
  <c r="F25"/>
  <c r="E25" s="1"/>
  <c r="F21"/>
  <c r="F15"/>
  <c r="F8"/>
  <c r="F7" s="1"/>
  <c r="E7" s="1"/>
  <c r="E9"/>
  <c r="E10"/>
  <c r="E11"/>
  <c r="E12"/>
  <c r="E13"/>
  <c r="E14"/>
  <c r="E15"/>
  <c r="E16"/>
  <c r="E17"/>
  <c r="E18"/>
  <c r="E19"/>
  <c r="E20"/>
  <c r="E21"/>
  <c r="E22"/>
  <c r="E23"/>
  <c r="E24"/>
  <c r="E26"/>
  <c r="E27"/>
  <c r="E28"/>
  <c r="E29"/>
  <c r="E30"/>
  <c r="E31"/>
  <c r="E32"/>
  <c r="E33"/>
  <c r="E34"/>
  <c r="E9" i="7"/>
  <c r="F7"/>
  <c r="G7" s="1"/>
  <c r="F8"/>
  <c r="G8" s="1"/>
  <c r="F10"/>
  <c r="G10" s="1"/>
  <c r="F11"/>
  <c r="G11" s="1"/>
  <c r="C6"/>
  <c r="D9"/>
  <c r="D6"/>
  <c r="C7" i="13"/>
  <c r="D7" s="1"/>
  <c r="E7" s="1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D8" i="4"/>
  <c r="D9"/>
  <c r="D10"/>
  <c r="D11"/>
  <c r="D12"/>
  <c r="D13"/>
  <c r="D15"/>
  <c r="D16"/>
  <c r="D17"/>
  <c r="D18"/>
  <c r="D19"/>
  <c r="D20"/>
  <c r="D21"/>
  <c r="D22"/>
  <c r="D23"/>
  <c r="D24"/>
  <c r="D26"/>
  <c r="D27"/>
  <c r="D28"/>
  <c r="D29"/>
  <c r="D30"/>
  <c r="D31"/>
  <c r="D32"/>
  <c r="E33"/>
  <c r="F6"/>
  <c r="F33" s="1"/>
  <c r="D33" s="1"/>
  <c r="F9" i="7"/>
  <c r="G9" s="1"/>
  <c r="E6"/>
  <c r="F6"/>
  <c r="G6" s="1"/>
  <c r="C6" i="6" l="1"/>
  <c r="E8" i="5"/>
  <c r="C7" i="6"/>
</calcChain>
</file>

<file path=xl/sharedStrings.xml><?xml version="1.0" encoding="utf-8"?>
<sst xmlns="http://schemas.openxmlformats.org/spreadsheetml/2006/main" count="453" uniqueCount="344">
  <si>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</si>
  <si>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</si>
  <si>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</si>
  <si>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</si>
  <si>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</si>
  <si>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</si>
  <si>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</si>
  <si>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</si>
  <si>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</si>
  <si>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</si>
  <si>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</si>
  <si>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</si>
  <si>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</si>
  <si>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</si>
  <si>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</si>
  <si>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>附件4</t>
    <phoneticPr fontId="6" type="noConversion"/>
  </si>
  <si>
    <t>部门预算资金安排的“三公”经费预算情况表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</si>
  <si>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</si>
  <si>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</si>
  <si>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</si>
  <si>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</si>
  <si>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</si>
  <si>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</si>
  <si>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</si>
  <si>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政府性基金预算拨款支出预算表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</si>
  <si>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</si>
  <si>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</si>
  <si>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</si>
  <si>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</si>
  <si>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</si>
  <si>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</si>
  <si>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</si>
  <si>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</si>
  <si>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</si>
  <si>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</si>
  <si>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</si>
  <si>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对企事业单位的补贴</t>
    <phoneticPr fontId="6" type="noConversion"/>
  </si>
  <si>
    <t>转移性支出</t>
    <phoneticPr fontId="6" type="noConversion"/>
  </si>
  <si>
    <t>债务利息支出</t>
    <phoneticPr fontId="6" type="noConversion"/>
  </si>
  <si>
    <t>债务还本支出</t>
    <phoneticPr fontId="6" type="noConversion"/>
  </si>
  <si>
    <t>基本建设支出</t>
    <phoneticPr fontId="6" type="noConversion"/>
  </si>
  <si>
    <t>其他资本性支出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</si>
  <si>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</si>
  <si>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</si>
  <si>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</si>
  <si>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</si>
  <si>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</si>
  <si>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</si>
  <si>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</si>
  <si>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</si>
  <si>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</si>
  <si>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</si>
  <si>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</si>
  <si>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</si>
  <si>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</si>
  <si>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</si>
  <si>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</si>
  <si>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</si>
  <si>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</si>
  <si>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</si>
  <si>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</si>
  <si>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</si>
  <si>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</si>
  <si>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</si>
  <si>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</si>
  <si>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</si>
  <si>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附件2</t>
    <phoneticPr fontId="3" type="noConversion"/>
  </si>
  <si>
    <t>单位：万元</t>
    <phoneticPr fontId="3" type="noConversion"/>
  </si>
  <si>
    <t>附件7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</si>
  <si>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</si>
  <si>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</si>
  <si>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</si>
  <si>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</si>
  <si>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</si>
  <si>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</si>
  <si>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</si>
  <si>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</si>
  <si>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</si>
  <si>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</si>
  <si>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</si>
  <si>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</si>
  <si>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</si>
  <si>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</si>
  <si>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</si>
  <si>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</si>
  <si>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</si>
  <si>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</si>
  <si>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</si>
  <si>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</si>
  <si>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</si>
  <si>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</si>
  <si>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</si>
  <si>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</si>
  <si>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</si>
  <si>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</si>
  <si>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</si>
  <si>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十八、国土海洋气象等支出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</si>
  <si>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</si>
  <si>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</si>
  <si>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</si>
  <si>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</si>
  <si>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</si>
  <si>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</si>
  <si>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</si>
  <si>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</si>
  <si>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</si>
  <si>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</si>
  <si>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</si>
  <si>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</si>
  <si>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</si>
  <si>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</si>
  <si>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</si>
  <si>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</si>
  <si>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</si>
  <si>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</si>
  <si>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</si>
  <si>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</si>
  <si>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</si>
  <si>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</si>
  <si>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</si>
  <si>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</si>
  <si>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</si>
  <si>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</si>
  <si>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  <phoneticPr fontId="12" type="noConversion"/>
  </si>
  <si>
    <t xml:space="preserve">    一般债券收入安排的资金</t>
    <phoneticPr fontId="12" type="noConversion"/>
  </si>
  <si>
    <t>二、纳入预算管理的政府性基金</t>
  </si>
  <si>
    <t xml:space="preserve">    其中：专项债券收入</t>
    <phoneticPr fontId="12" type="noConversion"/>
  </si>
  <si>
    <t xml:space="preserve">    其中：专项债券收入安排的资金</t>
    <phoneticPr fontId="12" type="noConversion"/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</si>
  <si>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</si>
  <si>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</si>
  <si>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</si>
  <si>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</si>
  <si>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</si>
  <si>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</si>
  <si>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  <phoneticPr fontId="12" type="noConversion"/>
  </si>
  <si>
    <t>六、结转、结余安排数</t>
  </si>
  <si>
    <t>七、已列支结转指标资金</t>
    <phoneticPr fontId="12" type="noConversion"/>
  </si>
  <si>
    <t>本年支出合计</t>
  </si>
  <si>
    <t>上年结转、结余收入</t>
  </si>
  <si>
    <t>收入总计</t>
  </si>
  <si>
    <t>支出总计</t>
  </si>
  <si>
    <t>单位名称</t>
  </si>
  <si>
    <t>一般公共预算收入</t>
  </si>
  <si>
    <t>政府性基金预算拨款</t>
  </si>
  <si>
    <t>纳入财政专户管理的收入安排资金</t>
  </si>
  <si>
    <t>其他上级补助收入</t>
  </si>
  <si>
    <t>其他结转、结余资金</t>
  </si>
  <si>
    <t>已列支结转指标资金</t>
    <phoneticPr fontId="3" type="noConversion"/>
  </si>
  <si>
    <t>纳入预算管理的非税收入安排的资金</t>
  </si>
  <si>
    <t>一般债券收入</t>
    <phoneticPr fontId="3" type="noConversion"/>
  </si>
  <si>
    <t>市本级</t>
  </si>
  <si>
    <t>市本级（上年结转、结余）</t>
  </si>
  <si>
    <t>自治区补助</t>
  </si>
  <si>
    <t>自治区补助（上年结转、结余）</t>
  </si>
  <si>
    <t>专项债券收入</t>
    <phoneticPr fontId="3" type="noConversion"/>
  </si>
  <si>
    <t>专项债券收入（上年结转、结余）</t>
    <phoneticPr fontId="3" type="noConversion"/>
  </si>
  <si>
    <t>教育收费收入安排的资金（上年结转、结余）</t>
  </si>
  <si>
    <t>其他收入安排的资金（上年结转、结余）</t>
  </si>
  <si>
    <t>事业收入经营安排的资金</t>
  </si>
  <si>
    <t>上年结转结余</t>
  </si>
  <si>
    <t>上年结转、结余（非税收入安排的资金）</t>
  </si>
  <si>
    <t>一般债券（本年）</t>
    <phoneticPr fontId="3" type="noConversion"/>
  </si>
  <si>
    <t>一般债券（上年结转、结余）</t>
    <phoneticPr fontId="3" type="noConversion"/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</si>
  <si>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</si>
  <si>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</si>
  <si>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</si>
  <si>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1" type="noConversion"/>
  </si>
  <si>
    <t>2017年预算数</t>
    <phoneticPr fontId="3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</si>
  <si>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</si>
  <si>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</si>
  <si>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</si>
  <si>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</si>
  <si>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</si>
  <si>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01</t>
  </si>
  <si>
    <t xml:space="preserve">  </t>
  </si>
  <si>
    <t>住房保障支出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</si>
  <si>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</si>
  <si>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</si>
  <si>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</si>
  <si>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</si>
  <si>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</si>
  <si>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</si>
  <si>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</si>
  <si>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</si>
  <si>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</si>
  <si>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</si>
  <si>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</si>
  <si>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</si>
  <si>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</si>
  <si>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</si>
  <si>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</si>
  <si>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</si>
  <si>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</si>
  <si>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</si>
  <si>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</si>
  <si>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</si>
  <si>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</si>
  <si>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</si>
  <si>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</si>
  <si>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</si>
  <si>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</si>
  <si>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</si>
  <si>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</si>
  <si>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</si>
  <si>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</si>
  <si>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</si>
  <si>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</si>
  <si>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</si>
  <si>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</si>
  <si>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医疗费</t>
  </si>
  <si>
    <t xml:space="preserve">  助学金</t>
  </si>
  <si>
    <t xml:space="preserve">  奖励金</t>
  </si>
  <si>
    <t xml:space="preserve">  其他对个人和家庭的补助支出</t>
  </si>
  <si>
    <t>附件5</t>
    <phoneticPr fontId="3" type="noConversion"/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</si>
  <si>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</si>
  <si>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</si>
  <si>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</si>
  <si>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</si>
  <si>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基本支出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</si>
  <si>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</si>
  <si>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</si>
  <si>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</si>
  <si>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</si>
  <si>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</si>
  <si>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</si>
  <si>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</si>
  <si>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</si>
  <si>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对企事业单位的补贴</t>
    <phoneticPr fontId="3" type="noConversion"/>
  </si>
  <si>
    <t>转移性支出</t>
    <phoneticPr fontId="3" type="noConversion"/>
  </si>
  <si>
    <t>债务利息支出</t>
    <phoneticPr fontId="3" type="noConversion"/>
  </si>
  <si>
    <t>债务还本支出</t>
    <phoneticPr fontId="3" type="noConversion"/>
  </si>
  <si>
    <t>基本建设支出</t>
    <phoneticPr fontId="3" type="noConversion"/>
  </si>
  <si>
    <t>其他资本性支出</t>
    <phoneticPr fontId="3" type="noConversion"/>
  </si>
  <si>
    <t>其他支出</t>
    <phoneticPr fontId="3" type="noConversion"/>
  </si>
  <si>
    <t>其中:一般公共预算安排数增减对比</t>
    <phoneticPr fontId="3" type="noConversion"/>
  </si>
  <si>
    <t xml:space="preserve">  伙食补助费</t>
    <phoneticPr fontId="3" type="noConversion"/>
  </si>
  <si>
    <t xml:space="preserve">  职业年金缴费</t>
    <phoneticPr fontId="3" type="noConversion"/>
  </si>
  <si>
    <t xml:space="preserve">  咨询费</t>
    <phoneticPr fontId="3" type="noConversion"/>
  </si>
  <si>
    <t xml:space="preserve">  因公出国（境）费用</t>
    <phoneticPr fontId="3" type="noConversion"/>
  </si>
  <si>
    <t xml:space="preserve">  被装购置费</t>
    <phoneticPr fontId="3" type="noConversion"/>
  </si>
  <si>
    <t xml:space="preserve">  专用燃料费</t>
    <phoneticPr fontId="3" type="noConversion"/>
  </si>
  <si>
    <t xml:space="preserve">  委托业务费</t>
    <phoneticPr fontId="3" type="noConversion"/>
  </si>
  <si>
    <t xml:space="preserve">  退职（役）费</t>
    <phoneticPr fontId="3" type="noConversion"/>
  </si>
  <si>
    <t xml:space="preserve">  抚恤金</t>
    <phoneticPr fontId="3" type="noConversion"/>
  </si>
  <si>
    <t xml:space="preserve">  救济费</t>
    <phoneticPr fontId="3" type="noConversion"/>
  </si>
  <si>
    <t>对企事业单位的补贴</t>
    <phoneticPr fontId="3" type="noConversion"/>
  </si>
  <si>
    <t xml:space="preserve">  企业政策性补贴</t>
    <phoneticPr fontId="3" type="noConversion"/>
  </si>
  <si>
    <t xml:space="preserve">  事业单位补贴</t>
    <phoneticPr fontId="3" type="noConversion"/>
  </si>
  <si>
    <t xml:space="preserve">  财政贴息</t>
    <phoneticPr fontId="3" type="noConversion"/>
  </si>
  <si>
    <t>转移性支出</t>
    <phoneticPr fontId="3" type="noConversion"/>
  </si>
  <si>
    <t xml:space="preserve">  不同级政府间转移性支出</t>
    <phoneticPr fontId="3" type="noConversion"/>
  </si>
  <si>
    <t xml:space="preserve">  同级政府间转移性支出</t>
    <phoneticPr fontId="3" type="noConversion"/>
  </si>
  <si>
    <t>债务利息支出</t>
    <phoneticPr fontId="3" type="noConversion"/>
  </si>
  <si>
    <t xml:space="preserve">  国内债务付息</t>
    <phoneticPr fontId="3" type="noConversion"/>
  </si>
  <si>
    <t xml:space="preserve">  国外债务付息</t>
    <phoneticPr fontId="3" type="noConversion"/>
  </si>
  <si>
    <t>基本建设支出</t>
    <phoneticPr fontId="3" type="noConversion"/>
  </si>
  <si>
    <t>房屋建筑物购置</t>
    <phoneticPr fontId="3" type="noConversion"/>
  </si>
  <si>
    <t>……</t>
    <phoneticPr fontId="3" type="noConversion"/>
  </si>
  <si>
    <t>其他资本性支出</t>
    <phoneticPr fontId="3" type="noConversion"/>
  </si>
  <si>
    <t>房屋建筑物构建</t>
    <phoneticPr fontId="3" type="noConversion"/>
  </si>
  <si>
    <t>其他资本性至粗</t>
    <phoneticPr fontId="3" type="noConversion"/>
  </si>
  <si>
    <t>其他基本建设支出</t>
    <phoneticPr fontId="3" type="noConversion"/>
  </si>
  <si>
    <t>xx局二层1</t>
    <phoneticPr fontId="3" type="noConversion"/>
  </si>
  <si>
    <t>xx局二层2</t>
    <phoneticPr fontId="3" type="noConversion"/>
  </si>
  <si>
    <t>xx局</t>
    <phoneticPr fontId="3" type="noConversion"/>
  </si>
  <si>
    <t>01</t>
    <phoneticPr fontId="3" type="noConversion"/>
  </si>
  <si>
    <t>行政运行</t>
    <phoneticPr fontId="3" type="noConversion"/>
  </si>
  <si>
    <t>…</t>
    <phoneticPr fontId="3" type="noConversion"/>
  </si>
  <si>
    <t>xx局二层1</t>
    <phoneticPr fontId="3" type="noConversion"/>
  </si>
  <si>
    <r>
      <t>xx局二层</t>
    </r>
    <r>
      <rPr>
        <sz val="11"/>
        <color theme="1"/>
        <rFont val="宋体"/>
        <charset val="134"/>
      </rPr>
      <t>2</t>
    </r>
    <phoneticPr fontId="3" type="noConversion"/>
  </si>
  <si>
    <t xml:space="preserve">                                        </t>
    <phoneticPr fontId="3" type="noConversion"/>
  </si>
  <si>
    <t>201</t>
    <phoneticPr fontId="3" type="noConversion"/>
  </si>
  <si>
    <t>一般公共服务支出</t>
    <phoneticPr fontId="3" type="noConversion"/>
  </si>
  <si>
    <t>01</t>
    <phoneticPr fontId="3" type="noConversion"/>
  </si>
  <si>
    <t xml:space="preserve">    行政运行</t>
    <phoneticPr fontId="3" type="noConversion"/>
  </si>
  <si>
    <t>粮油物资储备支出</t>
    <phoneticPr fontId="3" type="noConversion"/>
  </si>
  <si>
    <t xml:space="preserve">  粮油事务</t>
    <phoneticPr fontId="3" type="noConversion"/>
  </si>
  <si>
    <t>科学技术支出</t>
    <phoneticPr fontId="3" type="noConversion"/>
  </si>
  <si>
    <t xml:space="preserve">  核电站乏燃料处理处置基金支出</t>
    <phoneticPr fontId="3" type="noConversion"/>
  </si>
  <si>
    <t xml:space="preserve">    乏燃料运输</t>
    <phoneticPr fontId="3" type="noConversion"/>
  </si>
  <si>
    <t>207</t>
    <phoneticPr fontId="3" type="noConversion"/>
  </si>
  <si>
    <t>文化体育与传媒支出</t>
    <phoneticPr fontId="3" type="noConversion"/>
  </si>
  <si>
    <t>07</t>
    <phoneticPr fontId="3" type="noConversion"/>
  </si>
  <si>
    <t xml:space="preserve">  国家电影事业发展专项资金及对应专项债务收入安排的支出</t>
    <phoneticPr fontId="3" type="noConversion"/>
  </si>
  <si>
    <r>
      <t>0</t>
    </r>
    <r>
      <rPr>
        <sz val="10"/>
        <rFont val="宋体"/>
        <charset val="134"/>
      </rPr>
      <t>1</t>
    </r>
    <phoneticPr fontId="3" type="noConversion"/>
  </si>
  <si>
    <r>
      <t xml:space="preserve"> </t>
    </r>
    <r>
      <rPr>
        <sz val="10"/>
        <rFont val="宋体"/>
        <charset val="134"/>
      </rPr>
      <t xml:space="preserve">   资助国产影片放映</t>
    </r>
    <phoneticPr fontId="3" type="noConversion"/>
  </si>
  <si>
    <r>
      <t>2</t>
    </r>
    <r>
      <rPr>
        <sz val="10"/>
        <rFont val="宋体"/>
        <charset val="134"/>
      </rPr>
      <t>29</t>
    </r>
    <phoneticPr fontId="3" type="noConversion"/>
  </si>
  <si>
    <t>其他支出</t>
    <phoneticPr fontId="3" type="noConversion"/>
  </si>
  <si>
    <t>60</t>
    <phoneticPr fontId="3" type="noConversion"/>
  </si>
  <si>
    <t xml:space="preserve">  彩票公益金及对应专项债务收入安排的支出</t>
    <phoneticPr fontId="3" type="noConversion"/>
  </si>
  <si>
    <t xml:space="preserve">    用于补充全国社会保障基金的彩票公益金支出</t>
    <phoneticPr fontId="3" type="noConversion"/>
  </si>
  <si>
    <t>2018年预算数</t>
    <phoneticPr fontId="3" type="noConversion"/>
  </si>
  <si>
    <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  <phoneticPr fontId="12" type="noConversion"/>
  </si>
  <si>
    <r>
      <t>201</t>
    </r>
    <r>
      <rPr>
        <sz val="10"/>
        <rFont val="宋体"/>
        <charset val="134"/>
      </rPr>
      <t>8年部门预算数</t>
    </r>
    <phoneticPr fontId="12" type="noConversion"/>
  </si>
  <si>
    <t xml:space="preserve">  职工基本医疗保险缴费</t>
    <phoneticPr fontId="3" type="noConversion"/>
  </si>
  <si>
    <t xml:space="preserve">  公务员医疗补助缴费</t>
    <phoneticPr fontId="3" type="noConversion"/>
  </si>
  <si>
    <t xml:space="preserve">  其他社会保障缴费</t>
    <phoneticPr fontId="3" type="noConversion"/>
  </si>
  <si>
    <t xml:space="preserve">  住房公积金</t>
    <phoneticPr fontId="3" type="noConversion"/>
  </si>
  <si>
    <t xml:space="preserve">  医疗费</t>
    <phoneticPr fontId="3" type="noConversion"/>
  </si>
  <si>
    <t xml:space="preserve">  取暖费</t>
    <phoneticPr fontId="3" type="noConversion"/>
  </si>
  <si>
    <t xml:space="preserve">  个人农业生产补贴</t>
    <phoneticPr fontId="3" type="noConversion"/>
  </si>
  <si>
    <t xml:space="preserve">  国内债务发行费用</t>
    <phoneticPr fontId="3" type="noConversion"/>
  </si>
  <si>
    <t xml:space="preserve">  国外债务发行费用</t>
    <phoneticPr fontId="3" type="noConversion"/>
  </si>
  <si>
    <t>2018年基本支出</t>
    <phoneticPr fontId="6" type="noConversion"/>
  </si>
  <si>
    <t>2018年预算数（全口径）</t>
    <phoneticPr fontId="6" type="noConversion"/>
  </si>
  <si>
    <t>2017年预算数（全口径）</t>
    <phoneticPr fontId="3" type="noConversion"/>
  </si>
  <si>
    <t>10</t>
    <phoneticPr fontId="3" type="noConversion"/>
  </si>
  <si>
    <t>01</t>
    <phoneticPr fontId="3" type="noConversion"/>
  </si>
  <si>
    <t>人力资源事务</t>
    <phoneticPr fontId="3" type="noConversion"/>
  </si>
  <si>
    <t>02</t>
    <phoneticPr fontId="3" type="noConversion"/>
  </si>
  <si>
    <t>06</t>
    <phoneticPr fontId="3" type="noConversion"/>
  </si>
  <si>
    <t>军队转业干部安置</t>
    <phoneticPr fontId="3" type="noConversion"/>
  </si>
  <si>
    <t>08</t>
    <phoneticPr fontId="3" type="noConversion"/>
  </si>
  <si>
    <t>引进人才费用</t>
    <phoneticPr fontId="3" type="noConversion"/>
  </si>
  <si>
    <t>99</t>
    <phoneticPr fontId="3" type="noConversion"/>
  </si>
  <si>
    <t>其他人力资源事务</t>
    <phoneticPr fontId="3" type="noConversion"/>
  </si>
  <si>
    <t>26</t>
    <phoneticPr fontId="3" type="noConversion"/>
  </si>
  <si>
    <t>其他档案事务支出</t>
    <phoneticPr fontId="3" type="noConversion"/>
  </si>
  <si>
    <t>208</t>
    <phoneticPr fontId="3" type="noConversion"/>
  </si>
  <si>
    <t>05</t>
    <phoneticPr fontId="3" type="noConversion"/>
  </si>
  <si>
    <t>05</t>
    <phoneticPr fontId="3" type="noConversion"/>
  </si>
  <si>
    <t>01</t>
    <phoneticPr fontId="3" type="noConversion"/>
  </si>
  <si>
    <t>99</t>
    <phoneticPr fontId="3" type="noConversion"/>
  </si>
  <si>
    <t>26</t>
    <phoneticPr fontId="3" type="noConversion"/>
  </si>
  <si>
    <t>27</t>
    <phoneticPr fontId="3" type="noConversion"/>
  </si>
  <si>
    <t>财政对工伤保险基金补助</t>
    <phoneticPr fontId="3" type="noConversion"/>
  </si>
  <si>
    <t>03</t>
    <phoneticPr fontId="3" type="noConversion"/>
  </si>
  <si>
    <t>财政对生育保险基金补助</t>
    <phoneticPr fontId="3" type="noConversion"/>
  </si>
  <si>
    <t>210</t>
    <phoneticPr fontId="3" type="noConversion"/>
  </si>
  <si>
    <t>12</t>
    <phoneticPr fontId="3" type="noConversion"/>
  </si>
  <si>
    <t>财政对城乡居民基本医疗基金补助</t>
    <phoneticPr fontId="3" type="noConversion"/>
  </si>
  <si>
    <t>11</t>
    <phoneticPr fontId="3" type="noConversion"/>
  </si>
  <si>
    <t>基本医疗保险</t>
    <phoneticPr fontId="3" type="noConversion"/>
  </si>
  <si>
    <t>行政单位医疗补助</t>
    <phoneticPr fontId="3" type="noConversion"/>
  </si>
  <si>
    <t>公务员医疗补助</t>
    <phoneticPr fontId="3" type="noConversion"/>
  </si>
  <si>
    <t>221</t>
    <phoneticPr fontId="3" type="noConversion"/>
  </si>
  <si>
    <t>02</t>
    <phoneticPr fontId="3" type="noConversion"/>
  </si>
  <si>
    <t>住房公积金</t>
    <phoneticPr fontId="3" type="noConversion"/>
  </si>
  <si>
    <t>玉东新区人事劳动保障局</t>
    <phoneticPr fontId="3" type="noConversion"/>
  </si>
  <si>
    <t>其他人力资源和社会保障事务</t>
    <phoneticPr fontId="3" type="noConversion"/>
  </si>
  <si>
    <t>其他人力资源和社会保障事务支出</t>
    <phoneticPr fontId="3" type="noConversion"/>
  </si>
  <si>
    <t>机关事业单位基本养老保险基金补助</t>
    <phoneticPr fontId="3" type="noConversion"/>
  </si>
  <si>
    <t>财政对城乡居民基本养老保险基金补助</t>
    <phoneticPr fontId="3" type="noConversion"/>
  </si>
  <si>
    <t>玉东新区人事劳动保障局</t>
    <phoneticPr fontId="21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</si>
</sst>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0.00_ "/>
    <numFmt numFmtId="177" formatCode="#,##0.00_ ;[Red]\-#,##0.00\ "/>
    <numFmt numFmtId="178" formatCode="0.00_);[Red]\(0.00\)"/>
  </numFmts>
  <fonts count="25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24" fillId="0" borderId="0"/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2" fillId="0" borderId="0" xfId="1"/>
    <xf numFmtId="0" fontId="2" fillId="0" borderId="0" xfId="1" applyAlignment="1"/>
    <xf numFmtId="0" fontId="5" fillId="0" borderId="0" xfId="2"/>
    <xf numFmtId="49" fontId="5" fillId="0" borderId="0" xfId="2" applyNumberFormat="1"/>
    <xf numFmtId="0" fontId="5" fillId="0" borderId="0" xfId="2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0" fillId="0" borderId="0" xfId="2" applyFont="1" applyAlignment="1">
      <alignment horizontal="right" wrapText="1"/>
    </xf>
    <xf numFmtId="0" fontId="13" fillId="0" borderId="0" xfId="4" applyFont="1"/>
    <xf numFmtId="0" fontId="10" fillId="0" borderId="0" xfId="4" applyFont="1"/>
    <xf numFmtId="41" fontId="10" fillId="0" borderId="0" xfId="5" applyFont="1" applyFill="1" applyAlignment="1"/>
    <xf numFmtId="0" fontId="16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0" fillId="0" borderId="2" xfId="4" applyFont="1" applyFill="1" applyBorder="1" applyAlignment="1">
      <alignment vertical="center" wrapText="1"/>
    </xf>
    <xf numFmtId="0" fontId="10" fillId="0" borderId="0" xfId="4" applyFont="1" applyAlignment="1">
      <alignment vertical="center" wrapText="1"/>
    </xf>
    <xf numFmtId="0" fontId="10" fillId="0" borderId="0" xfId="4" applyFont="1" applyFill="1" applyAlignment="1">
      <alignment vertical="center" wrapText="1"/>
    </xf>
    <xf numFmtId="0" fontId="10" fillId="0" borderId="2" xfId="4" applyFont="1" applyFill="1" applyBorder="1" applyAlignment="1">
      <alignment horizontal="left"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2" xfId="4" applyFont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16" fillId="0" borderId="2" xfId="4" applyFont="1" applyFill="1" applyBorder="1" applyAlignment="1">
      <alignment vertical="center" wrapText="1"/>
    </xf>
    <xf numFmtId="0" fontId="10" fillId="2" borderId="3" xfId="4" applyFont="1" applyFill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right" vertical="center" wrapText="1"/>
    </xf>
    <xf numFmtId="0" fontId="10" fillId="0" borderId="1" xfId="4" applyFont="1" applyBorder="1" applyAlignment="1">
      <alignment vertical="center" wrapText="1"/>
    </xf>
    <xf numFmtId="0" fontId="10" fillId="2" borderId="1" xfId="4" applyFont="1" applyFill="1" applyBorder="1" applyAlignment="1">
      <alignment vertical="center" wrapText="1"/>
    </xf>
    <xf numFmtId="3" fontId="10" fillId="0" borderId="0" xfId="4" applyNumberFormat="1" applyFont="1" applyFill="1" applyAlignment="1">
      <alignment vertical="center" wrapText="1"/>
    </xf>
    <xf numFmtId="0" fontId="10" fillId="0" borderId="0" xfId="4" applyNumberFormat="1" applyFont="1" applyFill="1" applyAlignment="1" applyProtection="1">
      <alignment horizontal="left" vertical="center"/>
    </xf>
    <xf numFmtId="0" fontId="10" fillId="0" borderId="0" xfId="4" applyFont="1" applyAlignment="1">
      <alignment vertical="center"/>
    </xf>
    <xf numFmtId="0" fontId="24" fillId="0" borderId="0" xfId="4"/>
    <xf numFmtId="0" fontId="24" fillId="0" borderId="0" xfId="4" applyFill="1"/>
    <xf numFmtId="0" fontId="7" fillId="0" borderId="2" xfId="2" applyFont="1" applyBorder="1" applyAlignment="1">
      <alignment horizontal="center" vertical="center" wrapText="1"/>
    </xf>
    <xf numFmtId="0" fontId="13" fillId="0" borderId="0" xfId="4" applyFont="1" applyFill="1" applyAlignment="1">
      <alignment horizontal="centerContinuous"/>
    </xf>
    <xf numFmtId="0" fontId="13" fillId="0" borderId="0" xfId="4" applyFont="1" applyFill="1"/>
    <xf numFmtId="0" fontId="7" fillId="0" borderId="0" xfId="4" applyFont="1" applyFill="1" applyAlignment="1">
      <alignment horizontal="left" vertical="center"/>
    </xf>
    <xf numFmtId="0" fontId="7" fillId="0" borderId="0" xfId="4" applyNumberFormat="1" applyFont="1" applyFill="1" applyAlignment="1" applyProtection="1"/>
    <xf numFmtId="41" fontId="7" fillId="0" borderId="0" xfId="6" applyFont="1" applyFill="1" applyAlignment="1"/>
    <xf numFmtId="0" fontId="7" fillId="0" borderId="0" xfId="4" applyFont="1"/>
    <xf numFmtId="41" fontId="2" fillId="0" borderId="0" xfId="6" applyFont="1" applyAlignment="1">
      <alignment horizontal="center"/>
    </xf>
    <xf numFmtId="49" fontId="7" fillId="0" borderId="4" xfId="4" applyNumberFormat="1" applyFont="1" applyFill="1" applyBorder="1" applyAlignment="1" applyProtection="1">
      <alignment horizontal="center" vertical="center" wrapText="1"/>
    </xf>
    <xf numFmtId="0" fontId="2" fillId="0" borderId="0" xfId="4" applyFont="1"/>
    <xf numFmtId="49" fontId="7" fillId="2" borderId="4" xfId="4" applyNumberFormat="1" applyFont="1" applyFill="1" applyBorder="1" applyAlignment="1" applyProtection="1">
      <alignment horizontal="center" vertical="center" wrapText="1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49" fontId="7" fillId="2" borderId="4" xfId="4" applyNumberFormat="1" applyFont="1" applyFill="1" applyBorder="1" applyAlignment="1">
      <alignment horizontal="center" vertical="center" wrapText="1"/>
    </xf>
    <xf numFmtId="49" fontId="7" fillId="2" borderId="6" xfId="4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9" fontId="7" fillId="2" borderId="1" xfId="4" applyNumberFormat="1" applyFont="1" applyFill="1" applyBorder="1" applyAlignment="1" applyProtection="1">
      <alignment horizontal="center" vertical="center" wrapText="1"/>
    </xf>
    <xf numFmtId="0" fontId="24" fillId="0" borderId="0" xfId="4" applyAlignment="1">
      <alignment horizontal="left" vertical="center"/>
    </xf>
    <xf numFmtId="49" fontId="7" fillId="0" borderId="7" xfId="4" applyNumberFormat="1" applyFont="1" applyFill="1" applyBorder="1" applyAlignment="1" applyProtection="1">
      <alignment horizontal="center" vertical="center"/>
    </xf>
    <xf numFmtId="0" fontId="7" fillId="0" borderId="7" xfId="4" applyNumberFormat="1" applyFont="1" applyFill="1" applyBorder="1" applyAlignment="1" applyProtection="1">
      <alignment horizontal="center" vertical="center"/>
    </xf>
    <xf numFmtId="41" fontId="1" fillId="0" borderId="0" xfId="6" applyAlignment="1"/>
    <xf numFmtId="0" fontId="18" fillId="0" borderId="0" xfId="4" applyFont="1"/>
    <xf numFmtId="0" fontId="20" fillId="0" borderId="0" xfId="4" applyFont="1" applyFill="1" applyAlignment="1">
      <alignment horizontal="centerContinuous"/>
    </xf>
    <xf numFmtId="0" fontId="19" fillId="0" borderId="0" xfId="4" applyNumberFormat="1" applyFont="1" applyFill="1" applyAlignment="1" applyProtection="1">
      <alignment horizontal="right"/>
    </xf>
    <xf numFmtId="0" fontId="19" fillId="0" borderId="0" xfId="2" applyFont="1"/>
    <xf numFmtId="177" fontId="10" fillId="0" borderId="8" xfId="4" applyNumberFormat="1" applyFont="1" applyFill="1" applyBorder="1" applyAlignment="1" applyProtection="1">
      <alignment horizontal="right" vertical="center" wrapText="1"/>
    </xf>
    <xf numFmtId="177" fontId="10" fillId="0" borderId="1" xfId="4" applyNumberFormat="1" applyFont="1" applyFill="1" applyBorder="1" applyAlignment="1">
      <alignment horizontal="right" vertical="center" wrapText="1"/>
    </xf>
    <xf numFmtId="177" fontId="10" fillId="0" borderId="7" xfId="4" applyNumberFormat="1" applyFont="1" applyFill="1" applyBorder="1" applyAlignment="1" applyProtection="1">
      <alignment horizontal="right" vertical="center" wrapText="1"/>
    </xf>
    <xf numFmtId="177" fontId="10" fillId="0" borderId="4" xfId="4" applyNumberFormat="1" applyFont="1" applyFill="1" applyBorder="1" applyAlignment="1">
      <alignment vertical="center" wrapText="1"/>
    </xf>
    <xf numFmtId="177" fontId="10" fillId="0" borderId="1" xfId="4" applyNumberFormat="1" applyFont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4" xfId="4" applyNumberFormat="1" applyFont="1" applyFill="1" applyBorder="1" applyAlignment="1" applyProtection="1">
      <alignment horizontal="right" vertical="center" wrapText="1"/>
    </xf>
    <xf numFmtId="177" fontId="10" fillId="0" borderId="4" xfId="4" applyNumberFormat="1" applyFont="1" applyFill="1" applyBorder="1" applyAlignment="1">
      <alignment horizontal="right" vertical="center" wrapText="1"/>
    </xf>
    <xf numFmtId="177" fontId="10" fillId="0" borderId="7" xfId="4" applyNumberFormat="1" applyFont="1" applyFill="1" applyBorder="1" applyAlignment="1">
      <alignment horizontal="right" vertical="center" wrapText="1"/>
    </xf>
    <xf numFmtId="0" fontId="5" fillId="0" borderId="0" xfId="2" applyAlignment="1">
      <alignment wrapText="1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horizontal="right" vertical="center"/>
    </xf>
    <xf numFmtId="0" fontId="2" fillId="0" borderId="0" xfId="1" applyFill="1"/>
    <xf numFmtId="0" fontId="7" fillId="0" borderId="1" xfId="2" applyFont="1" applyFill="1" applyBorder="1" applyAlignment="1">
      <alignment vertical="center"/>
    </xf>
    <xf numFmtId="0" fontId="7" fillId="0" borderId="1" xfId="1" applyFont="1" applyFill="1" applyBorder="1"/>
    <xf numFmtId="176" fontId="7" fillId="0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vertical="center"/>
    </xf>
    <xf numFmtId="177" fontId="7" fillId="0" borderId="1" xfId="2" applyNumberFormat="1" applyFont="1" applyFill="1" applyBorder="1" applyAlignment="1">
      <alignment horizontal="right" vertical="center"/>
    </xf>
    <xf numFmtId="4" fontId="5" fillId="0" borderId="0" xfId="2" applyNumberFormat="1" applyFill="1"/>
    <xf numFmtId="0" fontId="5" fillId="0" borderId="0" xfId="2" applyFill="1"/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5" fillId="0" borderId="1" xfId="2" applyFill="1" applyBorder="1"/>
    <xf numFmtId="0" fontId="7" fillId="0" borderId="0" xfId="3" applyFont="1"/>
    <xf numFmtId="0" fontId="2" fillId="0" borderId="0" xfId="3"/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7" fillId="0" borderId="2" xfId="3" applyFont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vertical="center"/>
    </xf>
    <xf numFmtId="177" fontId="7" fillId="0" borderId="1" xfId="3" applyNumberFormat="1" applyFont="1" applyFill="1" applyBorder="1" applyAlignment="1">
      <alignment horizontal="right" vertical="center"/>
    </xf>
    <xf numFmtId="177" fontId="10" fillId="0" borderId="1" xfId="4" applyNumberFormat="1" applyFont="1" applyFill="1" applyBorder="1" applyAlignment="1" applyProtection="1">
      <alignment horizontal="right" vertical="center" wrapText="1"/>
    </xf>
    <xf numFmtId="177" fontId="14" fillId="0" borderId="7" xfId="4" applyNumberFormat="1" applyFont="1" applyFill="1" applyBorder="1" applyAlignment="1" applyProtection="1">
      <alignment horizontal="right" vertical="center" wrapText="1"/>
    </xf>
    <xf numFmtId="177" fontId="14" fillId="0" borderId="1" xfId="4" applyNumberFormat="1" applyFont="1" applyFill="1" applyBorder="1" applyAlignment="1" applyProtection="1">
      <alignment horizontal="right" vertical="center" wrapText="1"/>
    </xf>
    <xf numFmtId="0" fontId="14" fillId="0" borderId="3" xfId="4" applyFont="1" applyFill="1" applyBorder="1" applyAlignment="1">
      <alignment horizontal="center" vertical="center" wrapText="1"/>
    </xf>
    <xf numFmtId="41" fontId="1" fillId="0" borderId="0" xfId="6" applyFill="1" applyAlignment="1">
      <alignment horizontal="right" vertical="center" wrapText="1"/>
    </xf>
    <xf numFmtId="0" fontId="24" fillId="0" borderId="0" xfId="4" applyFill="1" applyAlignment="1">
      <alignment horizontal="right" vertical="center" wrapText="1"/>
    </xf>
    <xf numFmtId="49" fontId="7" fillId="0" borderId="2" xfId="4" applyNumberFormat="1" applyFont="1" applyFill="1" applyBorder="1" applyAlignment="1" applyProtection="1">
      <alignment horizontal="left" vertical="center" wrapText="1"/>
    </xf>
    <xf numFmtId="177" fontId="7" fillId="0" borderId="2" xfId="4" applyNumberFormat="1" applyFont="1" applyFill="1" applyBorder="1" applyAlignment="1" applyProtection="1">
      <alignment horizontal="right" vertical="center" wrapText="1"/>
    </xf>
    <xf numFmtId="177" fontId="7" fillId="0" borderId="1" xfId="4" applyNumberFormat="1" applyFont="1" applyFill="1" applyBorder="1" applyAlignment="1" applyProtection="1">
      <alignment horizontal="right" vertical="center" wrapText="1"/>
    </xf>
    <xf numFmtId="177" fontId="7" fillId="0" borderId="9" xfId="4" applyNumberFormat="1" applyFont="1" applyFill="1" applyBorder="1" applyAlignment="1" applyProtection="1">
      <alignment horizontal="right" vertical="center" wrapText="1"/>
    </xf>
    <xf numFmtId="177" fontId="17" fillId="0" borderId="2" xfId="4" applyNumberFormat="1" applyFont="1" applyFill="1" applyBorder="1" applyAlignment="1" applyProtection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 wrapText="1"/>
    </xf>
    <xf numFmtId="49" fontId="10" fillId="0" borderId="1" xfId="2" applyNumberFormat="1" applyFont="1" applyFill="1" applyBorder="1" applyAlignment="1">
      <alignment vertical="center"/>
    </xf>
    <xf numFmtId="49" fontId="10" fillId="0" borderId="2" xfId="2" applyNumberFormat="1" applyFont="1" applyFill="1" applyBorder="1" applyAlignment="1">
      <alignment horizontal="left" vertical="center"/>
    </xf>
    <xf numFmtId="177" fontId="10" fillId="0" borderId="1" xfId="2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177" fontId="7" fillId="0" borderId="1" xfId="2" applyNumberFormat="1" applyFont="1" applyFill="1" applyBorder="1"/>
    <xf numFmtId="0" fontId="5" fillId="0" borderId="1" xfId="2" applyBorder="1"/>
    <xf numFmtId="0" fontId="0" fillId="0" borderId="1" xfId="0" applyBorder="1">
      <alignment vertical="center"/>
    </xf>
    <xf numFmtId="49" fontId="7" fillId="0" borderId="2" xfId="2" applyNumberFormat="1" applyFont="1" applyFill="1" applyBorder="1" applyAlignment="1">
      <alignment horizontal="left" vertical="center"/>
    </xf>
    <xf numFmtId="49" fontId="5" fillId="0" borderId="1" xfId="2" applyNumberFormat="1" applyBorder="1"/>
    <xf numFmtId="0" fontId="7" fillId="0" borderId="2" xfId="3" applyFont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left" vertical="center" wrapText="1"/>
    </xf>
    <xf numFmtId="49" fontId="23" fillId="0" borderId="1" xfId="3" applyNumberFormat="1" applyFont="1" applyFill="1" applyBorder="1" applyAlignment="1">
      <alignment vertical="center"/>
    </xf>
    <xf numFmtId="0" fontId="23" fillId="0" borderId="1" xfId="2" applyNumberFormat="1" applyFont="1" applyFill="1" applyBorder="1" applyAlignment="1">
      <alignment horizontal="left" vertical="center"/>
    </xf>
    <xf numFmtId="49" fontId="23" fillId="0" borderId="1" xfId="3" applyNumberFormat="1" applyFont="1" applyFill="1" applyBorder="1" applyAlignment="1">
      <alignment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178" fontId="7" fillId="0" borderId="1" xfId="2" applyNumberFormat="1" applyFont="1" applyFill="1" applyBorder="1" applyAlignment="1">
      <alignment horizontal="right" vertical="center"/>
    </xf>
    <xf numFmtId="178" fontId="7" fillId="0" borderId="1" xfId="2" applyNumberFormat="1" applyFont="1" applyFill="1" applyBorder="1"/>
    <xf numFmtId="0" fontId="17" fillId="0" borderId="1" xfId="0" applyFont="1" applyBorder="1" applyAlignment="1">
      <alignment vertical="center" wrapText="1"/>
    </xf>
    <xf numFmtId="0" fontId="3" fillId="0" borderId="1" xfId="2" applyNumberFormat="1" applyFont="1" applyFill="1" applyBorder="1" applyAlignment="1">
      <alignment vertical="center" wrapText="1"/>
    </xf>
    <xf numFmtId="0" fontId="3" fillId="0" borderId="1" xfId="2" applyNumberFormat="1" applyFont="1" applyFill="1" applyBorder="1" applyAlignment="1">
      <alignment horizontal="left" vertical="center" wrapText="1"/>
    </xf>
    <xf numFmtId="49" fontId="7" fillId="0" borderId="2" xfId="2" applyNumberFormat="1" applyFont="1" applyFill="1" applyBorder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right" wrapText="1"/>
    </xf>
    <xf numFmtId="0" fontId="11" fillId="0" borderId="0" xfId="4" applyFont="1" applyAlignment="1">
      <alignment horizontal="center" vertical="center"/>
    </xf>
    <xf numFmtId="0" fontId="19" fillId="0" borderId="10" xfId="4" applyFont="1" applyBorder="1" applyAlignment="1">
      <alignment horizontal="right"/>
    </xf>
    <xf numFmtId="49" fontId="7" fillId="0" borderId="4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1" fontId="7" fillId="0" borderId="7" xfId="6" applyFont="1" applyBorder="1" applyAlignment="1">
      <alignment horizontal="center" vertical="center" wrapText="1"/>
    </xf>
    <xf numFmtId="41" fontId="7" fillId="0" borderId="8" xfId="6" applyFont="1" applyBorder="1" applyAlignment="1">
      <alignment horizontal="center" vertical="center" wrapText="1"/>
    </xf>
    <xf numFmtId="41" fontId="7" fillId="0" borderId="4" xfId="6" applyFont="1" applyBorder="1" applyAlignment="1">
      <alignment horizontal="center" vertical="center" wrapText="1"/>
    </xf>
    <xf numFmtId="49" fontId="17" fillId="0" borderId="6" xfId="4" applyNumberFormat="1" applyFont="1" applyFill="1" applyBorder="1" applyAlignment="1" applyProtection="1">
      <alignment horizontal="center" vertical="center" wrapText="1"/>
    </xf>
    <xf numFmtId="49" fontId="17" fillId="0" borderId="2" xfId="4" applyNumberFormat="1" applyFont="1" applyFill="1" applyBorder="1" applyAlignment="1" applyProtection="1">
      <alignment horizontal="center" vertical="center" wrapText="1"/>
    </xf>
    <xf numFmtId="49" fontId="17" fillId="0" borderId="4" xfId="4" applyNumberFormat="1" applyFont="1" applyFill="1" applyBorder="1" applyAlignment="1" applyProtection="1">
      <alignment horizontal="center" vertical="center" wrapText="1"/>
    </xf>
    <xf numFmtId="49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10" xfId="4" applyNumberFormat="1" applyFont="1" applyFill="1" applyBorder="1" applyAlignment="1" applyProtection="1">
      <alignment horizontal="center" vertical="center" wrapText="1"/>
    </xf>
    <xf numFmtId="0" fontId="17" fillId="0" borderId="9" xfId="4" applyNumberFormat="1" applyFont="1" applyFill="1" applyBorder="1" applyAlignment="1" applyProtection="1">
      <alignment horizontal="center" vertical="center" wrapText="1"/>
    </xf>
    <xf numFmtId="0" fontId="17" fillId="0" borderId="2" xfId="4" applyNumberFormat="1" applyFont="1" applyFill="1" applyBorder="1" applyAlignment="1" applyProtection="1">
      <alignment horizontal="center" vertical="center" wrapText="1"/>
    </xf>
    <xf numFmtId="0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3" xfId="4" applyNumberFormat="1" applyFont="1" applyFill="1" applyBorder="1" applyAlignment="1" applyProtection="1">
      <alignment horizontal="center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7" fillId="0" borderId="2" xfId="6" applyNumberFormat="1" applyFont="1" applyFill="1" applyBorder="1" applyAlignment="1" applyProtection="1">
      <alignment horizontal="center" vertical="center"/>
    </xf>
    <xf numFmtId="0" fontId="7" fillId="0" borderId="9" xfId="6" applyNumberFormat="1" applyFont="1" applyFill="1" applyBorder="1" applyAlignment="1" applyProtection="1">
      <alignment horizontal="center" vertical="center"/>
    </xf>
    <xf numFmtId="0" fontId="7" fillId="0" borderId="3" xfId="6" applyNumberFormat="1" applyFont="1" applyFill="1" applyBorder="1" applyAlignment="1" applyProtection="1">
      <alignment horizontal="center" vertical="center"/>
    </xf>
    <xf numFmtId="49" fontId="7" fillId="2" borderId="2" xfId="4" applyNumberFormat="1" applyFont="1" applyFill="1" applyBorder="1" applyAlignment="1" applyProtection="1">
      <alignment horizontal="center" vertical="center" wrapText="1"/>
    </xf>
    <xf numFmtId="49" fontId="7" fillId="2" borderId="9" xfId="4" applyNumberFormat="1" applyFont="1" applyFill="1" applyBorder="1" applyAlignment="1" applyProtection="1">
      <alignment horizontal="center" vertical="center" wrapText="1"/>
    </xf>
    <xf numFmtId="49" fontId="7" fillId="2" borderId="3" xfId="4" applyNumberFormat="1" applyFont="1" applyFill="1" applyBorder="1" applyAlignment="1" applyProtection="1">
      <alignment horizontal="center" vertical="center" wrapText="1"/>
    </xf>
    <xf numFmtId="49" fontId="7" fillId="0" borderId="6" xfId="4" applyNumberFormat="1" applyFont="1" applyFill="1" applyBorder="1" applyAlignment="1" applyProtection="1">
      <alignment horizontal="center" vertical="center" wrapText="1"/>
    </xf>
    <xf numFmtId="49" fontId="7" fillId="0" borderId="2" xfId="4" applyNumberFormat="1" applyFont="1" applyFill="1" applyBorder="1" applyAlignment="1" applyProtection="1">
      <alignment horizontal="center" vertical="center" wrapText="1"/>
    </xf>
    <xf numFmtId="49" fontId="7" fillId="0" borderId="10" xfId="4" applyNumberFormat="1" applyFont="1" applyFill="1" applyBorder="1" applyAlignment="1" applyProtection="1">
      <alignment horizontal="center" vertical="center" wrapText="1"/>
    </xf>
    <xf numFmtId="49" fontId="7" fillId="0" borderId="9" xfId="4" applyNumberFormat="1" applyFont="1" applyFill="1" applyBorder="1" applyAlignment="1" applyProtection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7" xfId="6" applyNumberFormat="1" applyFont="1" applyFill="1" applyBorder="1" applyAlignment="1" applyProtection="1">
      <alignment horizontal="center" vertical="center" wrapText="1"/>
    </xf>
    <xf numFmtId="49" fontId="17" fillId="2" borderId="2" xfId="4" applyNumberFormat="1" applyFont="1" applyFill="1" applyBorder="1" applyAlignment="1">
      <alignment horizontal="center" vertical="center" wrapText="1"/>
    </xf>
    <xf numFmtId="49" fontId="17" fillId="2" borderId="1" xfId="4" applyNumberFormat="1" applyFont="1" applyFill="1" applyBorder="1" applyAlignment="1">
      <alignment horizontal="center" vertical="center" wrapText="1"/>
    </xf>
    <xf numFmtId="49" fontId="17" fillId="2" borderId="7" xfId="4" applyNumberFormat="1" applyFont="1" applyFill="1" applyBorder="1" applyAlignment="1">
      <alignment horizontal="center" vertical="center" wrapText="1"/>
    </xf>
    <xf numFmtId="49" fontId="7" fillId="2" borderId="2" xfId="4" applyNumberFormat="1" applyFont="1" applyFill="1" applyBorder="1" applyAlignment="1" applyProtection="1">
      <alignment horizontal="center" vertical="center"/>
    </xf>
    <xf numFmtId="49" fontId="7" fillId="2" borderId="9" xfId="4" applyNumberFormat="1" applyFont="1" applyFill="1" applyBorder="1" applyAlignment="1" applyProtection="1">
      <alignment horizontal="center" vertical="center"/>
    </xf>
    <xf numFmtId="49" fontId="7" fillId="2" borderId="3" xfId="4" applyNumberFormat="1" applyFont="1" applyFill="1" applyBorder="1" applyAlignment="1" applyProtection="1">
      <alignment horizontal="center" vertical="center"/>
    </xf>
    <xf numFmtId="49" fontId="7" fillId="0" borderId="2" xfId="4" applyNumberFormat="1" applyFont="1" applyFill="1" applyBorder="1" applyAlignment="1" applyProtection="1">
      <alignment horizontal="center" vertical="center"/>
    </xf>
    <xf numFmtId="49" fontId="7" fillId="0" borderId="9" xfId="4" applyNumberFormat="1" applyFont="1" applyFill="1" applyBorder="1" applyAlignment="1" applyProtection="1">
      <alignment horizontal="center" vertical="center"/>
    </xf>
    <xf numFmtId="49" fontId="7" fillId="0" borderId="3" xfId="4" applyNumberFormat="1" applyFont="1" applyFill="1" applyBorder="1" applyAlignment="1" applyProtection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22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3" xfId="2"/>
    <cellStyle name="常规 3_5.政府性基金预算拨款支出预算表" xfId="3"/>
    <cellStyle name="常规 4" xfId="4"/>
    <cellStyle name="千位分隔[0] 2" xfId="5"/>
    <cellStyle name="千位分隔[0]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abSelected="1" workbookViewId="0">
      <selection activeCell="E14" sqref="E14"/>
    </sheetView>
  </sheetViews>
  <sheetFormatPr defaultRowHeight="14.25"/>
  <cols>
    <col min="1" max="1" width="23.75" style="1" customWidth="1"/>
    <col min="2" max="2" width="8.125" style="1" customWidth="1"/>
    <col min="3" max="3" width="27.375" style="1" customWidth="1"/>
    <col min="4" max="4" width="8.25" style="1" customWidth="1"/>
    <col min="5" max="5" width="10.625" style="1" customWidth="1"/>
    <col min="6" max="6" width="12" style="1" customWidth="1"/>
    <col min="7" max="16384" width="9" style="1"/>
  </cols>
  <sheetData>
    <row r="1" spans="1:7" ht="14.25" customHeight="1">
      <c r="A1" s="9" t="s">
        <v>0</v>
      </c>
    </row>
    <row r="2" spans="1:7" ht="20.25" customHeight="1">
      <c r="A2" s="138" t="s">
        <v>65</v>
      </c>
      <c r="B2" s="138"/>
      <c r="C2" s="138"/>
      <c r="D2" s="138"/>
      <c r="E2" s="138"/>
      <c r="F2" s="138"/>
    </row>
    <row r="3" spans="1:7" ht="20.25" customHeight="1">
      <c r="A3" s="9"/>
      <c r="B3" s="9"/>
      <c r="C3" s="9"/>
      <c r="D3" s="9"/>
      <c r="E3" s="9"/>
      <c r="F3" s="10" t="s">
        <v>70</v>
      </c>
    </row>
    <row r="4" spans="1:7" ht="18.75" customHeight="1">
      <c r="A4" s="139" t="s">
        <v>71</v>
      </c>
      <c r="B4" s="139"/>
      <c r="C4" s="139" t="s">
        <v>72</v>
      </c>
      <c r="D4" s="139"/>
      <c r="E4" s="139"/>
      <c r="F4" s="139"/>
      <c r="G4" s="2"/>
    </row>
    <row r="5" spans="1:7" ht="18.75" customHeight="1">
      <c r="A5" s="119" t="s">
        <v>73</v>
      </c>
      <c r="B5" s="119" t="s">
        <v>74</v>
      </c>
      <c r="C5" s="119" t="s">
        <v>73</v>
      </c>
      <c r="D5" s="119" t="s">
        <v>75</v>
      </c>
      <c r="E5" s="11" t="s">
        <v>76</v>
      </c>
      <c r="F5" s="11" t="s">
        <v>77</v>
      </c>
    </row>
    <row r="6" spans="1:7" s="84" customFormat="1" ht="18.75" customHeight="1">
      <c r="A6" s="82" t="s">
        <v>78</v>
      </c>
      <c r="B6" s="83">
        <v>231.99</v>
      </c>
      <c r="C6" s="82" t="s">
        <v>79</v>
      </c>
      <c r="D6" s="83">
        <v>231.99</v>
      </c>
      <c r="E6" s="83">
        <v>231.99</v>
      </c>
      <c r="F6" s="83">
        <f>SUM(F7:F32)</f>
        <v>0</v>
      </c>
    </row>
    <row r="7" spans="1:7" s="84" customFormat="1" ht="18.75" customHeight="1">
      <c r="A7" s="82" t="s">
        <v>83</v>
      </c>
      <c r="B7" s="83">
        <v>231.99</v>
      </c>
      <c r="C7" s="85" t="s">
        <v>43</v>
      </c>
      <c r="D7" s="83">
        <v>105.93</v>
      </c>
      <c r="E7" s="83">
        <v>105.93</v>
      </c>
      <c r="F7" s="83">
        <v>0</v>
      </c>
    </row>
    <row r="8" spans="1:7" s="84" customFormat="1" ht="18.75" customHeight="1">
      <c r="A8" s="82" t="s">
        <v>84</v>
      </c>
      <c r="B8" s="83">
        <v>0</v>
      </c>
      <c r="C8" s="85" t="s">
        <v>44</v>
      </c>
      <c r="D8" s="83">
        <f t="shared" ref="D8:D33" si="0">E8+F8</f>
        <v>0</v>
      </c>
      <c r="E8" s="83">
        <v>0</v>
      </c>
      <c r="F8" s="83">
        <v>0</v>
      </c>
    </row>
    <row r="9" spans="1:7" s="84" customFormat="1" ht="18.75" customHeight="1">
      <c r="A9" s="82"/>
      <c r="B9" s="83"/>
      <c r="C9" s="85" t="s">
        <v>45</v>
      </c>
      <c r="D9" s="83">
        <f t="shared" si="0"/>
        <v>0</v>
      </c>
      <c r="E9" s="83">
        <v>0</v>
      </c>
      <c r="F9" s="83">
        <v>0</v>
      </c>
    </row>
    <row r="10" spans="1:7" s="84" customFormat="1" ht="18.75" customHeight="1">
      <c r="A10" s="82" t="s">
        <v>80</v>
      </c>
      <c r="B10" s="83"/>
      <c r="C10" s="85" t="s">
        <v>46</v>
      </c>
      <c r="D10" s="83">
        <f t="shared" si="0"/>
        <v>0</v>
      </c>
      <c r="E10" s="83">
        <v>0</v>
      </c>
      <c r="F10" s="83">
        <v>0</v>
      </c>
    </row>
    <row r="11" spans="1:7" s="84" customFormat="1" ht="18.75" customHeight="1">
      <c r="A11" s="82" t="s">
        <v>85</v>
      </c>
      <c r="B11" s="83"/>
      <c r="C11" s="85" t="s">
        <v>47</v>
      </c>
      <c r="D11" s="83">
        <f t="shared" si="0"/>
        <v>0</v>
      </c>
      <c r="E11" s="83"/>
      <c r="F11" s="83">
        <v>0</v>
      </c>
    </row>
    <row r="12" spans="1:7" s="84" customFormat="1" ht="18.75" customHeight="1">
      <c r="A12" s="82" t="s">
        <v>86</v>
      </c>
      <c r="B12" s="83">
        <v>0</v>
      </c>
      <c r="C12" s="85" t="s">
        <v>48</v>
      </c>
      <c r="D12" s="83">
        <f t="shared" si="0"/>
        <v>0</v>
      </c>
      <c r="E12" s="83">
        <v>0</v>
      </c>
      <c r="F12" s="83">
        <v>0</v>
      </c>
    </row>
    <row r="13" spans="1:7" s="84" customFormat="1" ht="18.75" customHeight="1">
      <c r="A13" s="82"/>
      <c r="B13" s="83"/>
      <c r="C13" s="85" t="s">
        <v>49</v>
      </c>
      <c r="D13" s="83">
        <f t="shared" si="0"/>
        <v>0</v>
      </c>
      <c r="E13" s="83">
        <v>0</v>
      </c>
      <c r="F13" s="83">
        <v>0</v>
      </c>
    </row>
    <row r="14" spans="1:7" s="84" customFormat="1" ht="18.75" customHeight="1">
      <c r="A14" s="86"/>
      <c r="B14" s="83"/>
      <c r="C14" s="85" t="s">
        <v>50</v>
      </c>
      <c r="D14" s="83">
        <v>121.81</v>
      </c>
      <c r="E14" s="83">
        <v>121.81</v>
      </c>
      <c r="F14" s="83">
        <v>0</v>
      </c>
    </row>
    <row r="15" spans="1:7" s="84" customFormat="1" ht="18.75" customHeight="1">
      <c r="A15" s="86"/>
      <c r="B15" s="83"/>
      <c r="C15" s="85" t="s">
        <v>87</v>
      </c>
      <c r="D15" s="83">
        <f t="shared" si="0"/>
        <v>0</v>
      </c>
      <c r="E15" s="83"/>
      <c r="F15" s="83">
        <v>0</v>
      </c>
    </row>
    <row r="16" spans="1:7" s="84" customFormat="1" ht="18.75" customHeight="1">
      <c r="A16" s="86"/>
      <c r="B16" s="83"/>
      <c r="C16" s="85" t="s">
        <v>88</v>
      </c>
      <c r="D16" s="83">
        <f t="shared" si="0"/>
        <v>0</v>
      </c>
      <c r="E16" s="83">
        <v>0</v>
      </c>
      <c r="F16" s="83">
        <v>0</v>
      </c>
    </row>
    <row r="17" spans="1:6" s="84" customFormat="1" ht="18.75" customHeight="1">
      <c r="A17" s="86"/>
      <c r="B17" s="83"/>
      <c r="C17" s="85" t="s">
        <v>89</v>
      </c>
      <c r="D17" s="83">
        <f t="shared" si="0"/>
        <v>0</v>
      </c>
      <c r="E17" s="83">
        <v>0</v>
      </c>
      <c r="F17" s="83">
        <v>0</v>
      </c>
    </row>
    <row r="18" spans="1:6" s="84" customFormat="1" ht="18.75" customHeight="1">
      <c r="A18" s="86"/>
      <c r="B18" s="83"/>
      <c r="C18" s="85" t="s">
        <v>90</v>
      </c>
      <c r="D18" s="83">
        <f t="shared" si="0"/>
        <v>0</v>
      </c>
      <c r="E18" s="83">
        <v>0</v>
      </c>
      <c r="F18" s="83">
        <v>0</v>
      </c>
    </row>
    <row r="19" spans="1:6" s="84" customFormat="1" ht="18.75" customHeight="1">
      <c r="A19" s="86"/>
      <c r="B19" s="83"/>
      <c r="C19" s="85" t="s">
        <v>91</v>
      </c>
      <c r="D19" s="83">
        <f t="shared" si="0"/>
        <v>0</v>
      </c>
      <c r="E19" s="83">
        <v>0</v>
      </c>
      <c r="F19" s="83">
        <v>0</v>
      </c>
    </row>
    <row r="20" spans="1:6" s="84" customFormat="1" ht="18.75" customHeight="1">
      <c r="A20" s="86"/>
      <c r="B20" s="83"/>
      <c r="C20" s="85" t="s">
        <v>92</v>
      </c>
      <c r="D20" s="83">
        <f t="shared" si="0"/>
        <v>0</v>
      </c>
      <c r="E20" s="83">
        <v>0</v>
      </c>
      <c r="F20" s="83">
        <v>0</v>
      </c>
    </row>
    <row r="21" spans="1:6" s="84" customFormat="1" ht="18.75" customHeight="1">
      <c r="A21" s="86"/>
      <c r="B21" s="83"/>
      <c r="C21" s="85" t="s">
        <v>93</v>
      </c>
      <c r="D21" s="83">
        <f t="shared" si="0"/>
        <v>0</v>
      </c>
      <c r="E21" s="83">
        <v>0</v>
      </c>
      <c r="F21" s="83">
        <v>0</v>
      </c>
    </row>
    <row r="22" spans="1:6" s="84" customFormat="1" ht="18.75" customHeight="1">
      <c r="A22" s="86"/>
      <c r="B22" s="83"/>
      <c r="C22" s="85" t="s">
        <v>94</v>
      </c>
      <c r="D22" s="83">
        <f t="shared" si="0"/>
        <v>0</v>
      </c>
      <c r="E22" s="83">
        <v>0</v>
      </c>
      <c r="F22" s="83">
        <v>0</v>
      </c>
    </row>
    <row r="23" spans="1:6" s="84" customFormat="1" ht="18.75" customHeight="1">
      <c r="A23" s="86"/>
      <c r="B23" s="83"/>
      <c r="C23" s="85" t="s">
        <v>95</v>
      </c>
      <c r="D23" s="83">
        <f t="shared" si="0"/>
        <v>0</v>
      </c>
      <c r="E23" s="83">
        <v>0</v>
      </c>
      <c r="F23" s="83">
        <v>0</v>
      </c>
    </row>
    <row r="24" spans="1:6" s="84" customFormat="1" ht="18.75" customHeight="1">
      <c r="A24" s="86"/>
      <c r="B24" s="83"/>
      <c r="C24" s="85" t="s">
        <v>96</v>
      </c>
      <c r="D24" s="83">
        <f t="shared" si="0"/>
        <v>0</v>
      </c>
      <c r="E24" s="83">
        <v>0</v>
      </c>
      <c r="F24" s="83">
        <v>0</v>
      </c>
    </row>
    <row r="25" spans="1:6" s="84" customFormat="1" ht="18.75" customHeight="1">
      <c r="A25" s="86"/>
      <c r="B25" s="83"/>
      <c r="C25" s="85" t="s">
        <v>97</v>
      </c>
      <c r="D25" s="83">
        <v>4.25</v>
      </c>
      <c r="E25" s="83">
        <v>4.25</v>
      </c>
      <c r="F25" s="83">
        <v>0</v>
      </c>
    </row>
    <row r="26" spans="1:6" s="84" customFormat="1" ht="18.75" customHeight="1">
      <c r="A26" s="86"/>
      <c r="B26" s="83"/>
      <c r="C26" s="85" t="s">
        <v>98</v>
      </c>
      <c r="D26" s="83">
        <f t="shared" si="0"/>
        <v>0</v>
      </c>
      <c r="E26" s="83">
        <v>0</v>
      </c>
      <c r="F26" s="83">
        <v>0</v>
      </c>
    </row>
    <row r="27" spans="1:6" s="84" customFormat="1" ht="18.75" customHeight="1">
      <c r="A27" s="86"/>
      <c r="B27" s="83"/>
      <c r="C27" s="85" t="s">
        <v>99</v>
      </c>
      <c r="D27" s="83">
        <f t="shared" si="0"/>
        <v>0</v>
      </c>
      <c r="E27" s="83">
        <v>0</v>
      </c>
      <c r="F27" s="83">
        <v>0</v>
      </c>
    </row>
    <row r="28" spans="1:6" s="84" customFormat="1" ht="18.75" customHeight="1">
      <c r="A28" s="86"/>
      <c r="B28" s="83"/>
      <c r="C28" s="85" t="s">
        <v>51</v>
      </c>
      <c r="D28" s="83">
        <f t="shared" si="0"/>
        <v>0</v>
      </c>
      <c r="E28" s="83">
        <v>0</v>
      </c>
      <c r="F28" s="83">
        <v>0</v>
      </c>
    </row>
    <row r="29" spans="1:6" s="84" customFormat="1" ht="18.75" customHeight="1">
      <c r="A29" s="86"/>
      <c r="B29" s="83"/>
      <c r="C29" s="85" t="s">
        <v>100</v>
      </c>
      <c r="D29" s="83">
        <f t="shared" si="0"/>
        <v>0</v>
      </c>
      <c r="E29" s="83">
        <v>0</v>
      </c>
      <c r="F29" s="83">
        <v>0</v>
      </c>
    </row>
    <row r="30" spans="1:6" s="84" customFormat="1" ht="18.75" customHeight="1">
      <c r="A30" s="86"/>
      <c r="B30" s="83"/>
      <c r="C30" s="85" t="s">
        <v>101</v>
      </c>
      <c r="D30" s="83">
        <f t="shared" si="0"/>
        <v>0</v>
      </c>
      <c r="E30" s="83">
        <v>0</v>
      </c>
      <c r="F30" s="83">
        <v>0</v>
      </c>
    </row>
    <row r="31" spans="1:6" s="84" customFormat="1" ht="18.75" customHeight="1">
      <c r="A31" s="86"/>
      <c r="B31" s="83"/>
      <c r="C31" s="85" t="s">
        <v>102</v>
      </c>
      <c r="D31" s="83">
        <f t="shared" si="0"/>
        <v>0</v>
      </c>
      <c r="E31" s="83">
        <v>0</v>
      </c>
      <c r="F31" s="83">
        <v>0</v>
      </c>
    </row>
    <row r="32" spans="1:6" s="84" customFormat="1" ht="18.75" customHeight="1">
      <c r="A32" s="86"/>
      <c r="B32" s="83"/>
      <c r="C32" s="85" t="s">
        <v>103</v>
      </c>
      <c r="D32" s="83">
        <f t="shared" si="0"/>
        <v>0</v>
      </c>
      <c r="E32" s="83">
        <v>0</v>
      </c>
      <c r="F32" s="83">
        <v>0</v>
      </c>
    </row>
    <row r="33" spans="1:6" s="84" customFormat="1" ht="18.75" customHeight="1">
      <c r="A33" s="87" t="s">
        <v>81</v>
      </c>
      <c r="B33" s="83">
        <v>231.99</v>
      </c>
      <c r="C33" s="87" t="s">
        <v>82</v>
      </c>
      <c r="D33" s="83">
        <f t="shared" si="0"/>
        <v>231.99</v>
      </c>
      <c r="E33" s="83">
        <f>E6</f>
        <v>231.99</v>
      </c>
      <c r="F33" s="83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4"/>
  <sheetViews>
    <sheetView showGridLines="0" showZeros="0" zoomScaleSheetLayoutView="100" workbookViewId="0">
      <selection activeCell="F7" sqref="F7:G7"/>
    </sheetView>
  </sheetViews>
  <sheetFormatPr defaultColWidth="3.5" defaultRowHeight="14.25"/>
  <cols>
    <col min="1" max="1" width="5.625" style="3" customWidth="1"/>
    <col min="2" max="2" width="5.75" style="4" customWidth="1"/>
    <col min="3" max="3" width="5.5" style="4" customWidth="1"/>
    <col min="4" max="4" width="18.75" style="3" customWidth="1"/>
    <col min="5" max="7" width="15.375" style="3" customWidth="1"/>
    <col min="8" max="254" width="9" style="3" customWidth="1"/>
    <col min="255" max="16384" width="3.5" style="3"/>
  </cols>
  <sheetData>
    <row r="1" spans="1:8" ht="14.25" customHeight="1">
      <c r="A1" s="140" t="s">
        <v>66</v>
      </c>
      <c r="B1" s="140"/>
    </row>
    <row r="2" spans="1:8" ht="25.5" customHeight="1">
      <c r="A2" s="141" t="s">
        <v>1</v>
      </c>
      <c r="B2" s="142"/>
      <c r="C2" s="142"/>
      <c r="D2" s="142"/>
      <c r="E2" s="142"/>
      <c r="F2" s="142"/>
      <c r="G2" s="142"/>
    </row>
    <row r="3" spans="1:8" ht="16.5" customHeight="1">
      <c r="A3" s="12"/>
      <c r="B3" s="13"/>
      <c r="C3" s="13"/>
      <c r="D3" s="12"/>
      <c r="E3" s="12"/>
      <c r="F3" s="12"/>
      <c r="G3" s="16" t="s">
        <v>104</v>
      </c>
    </row>
    <row r="4" spans="1:8" ht="19.5" customHeight="1">
      <c r="A4" s="143" t="s">
        <v>2</v>
      </c>
      <c r="B4" s="143"/>
      <c r="C4" s="143"/>
      <c r="D4" s="143" t="s">
        <v>105</v>
      </c>
      <c r="E4" s="143" t="s">
        <v>3</v>
      </c>
      <c r="F4" s="143" t="s">
        <v>4</v>
      </c>
      <c r="G4" s="143" t="s">
        <v>5</v>
      </c>
    </row>
    <row r="5" spans="1:8" ht="19.5" customHeight="1">
      <c r="A5" s="14" t="s">
        <v>6</v>
      </c>
      <c r="B5" s="15" t="s">
        <v>7</v>
      </c>
      <c r="C5" s="15" t="s">
        <v>8</v>
      </c>
      <c r="D5" s="143"/>
      <c r="E5" s="143"/>
      <c r="F5" s="143"/>
      <c r="G5" s="143"/>
    </row>
    <row r="6" spans="1:8" ht="19.5" customHeight="1">
      <c r="A6" s="14" t="s">
        <v>9</v>
      </c>
      <c r="B6" s="15" t="s">
        <v>106</v>
      </c>
      <c r="C6" s="15" t="s">
        <v>106</v>
      </c>
      <c r="D6" s="14" t="s">
        <v>107</v>
      </c>
      <c r="E6" s="14">
        <v>1</v>
      </c>
      <c r="F6" s="14">
        <v>2</v>
      </c>
      <c r="G6" s="14">
        <v>3</v>
      </c>
    </row>
    <row r="7" spans="1:8" s="92" customFormat="1" ht="19.5" customHeight="1">
      <c r="A7" s="88"/>
      <c r="B7" s="88"/>
      <c r="C7" s="88"/>
      <c r="D7" s="89" t="s">
        <v>3</v>
      </c>
      <c r="E7" s="90">
        <f>F7+G7</f>
        <v>231.98999999999998</v>
      </c>
      <c r="F7" s="90">
        <f>F8+F15+F21+F25</f>
        <v>78.22</v>
      </c>
      <c r="G7" s="90">
        <f>G8+G15+G21+G25</f>
        <v>153.76999999999998</v>
      </c>
      <c r="H7" s="91"/>
    </row>
    <row r="8" spans="1:8" ht="19.5" customHeight="1">
      <c r="A8" s="88" t="s">
        <v>271</v>
      </c>
      <c r="B8" s="88"/>
      <c r="C8" s="88"/>
      <c r="D8" s="89" t="s">
        <v>272</v>
      </c>
      <c r="E8" s="90">
        <f t="shared" ref="E8:E34" si="0">F8+G8</f>
        <v>105.93</v>
      </c>
      <c r="F8" s="90">
        <f>F9+F10+F11+F12+F13+F14</f>
        <v>62.43</v>
      </c>
      <c r="G8" s="90">
        <f>G9+G10+G11+G12+G13+G14</f>
        <v>43.5</v>
      </c>
    </row>
    <row r="9" spans="1:8" ht="19.5" customHeight="1">
      <c r="A9" s="88"/>
      <c r="B9" s="88" t="s">
        <v>306</v>
      </c>
      <c r="C9" s="88" t="s">
        <v>307</v>
      </c>
      <c r="D9" s="89" t="s">
        <v>274</v>
      </c>
      <c r="E9" s="90">
        <f t="shared" si="0"/>
        <v>33.83</v>
      </c>
      <c r="F9" s="90">
        <v>33.83</v>
      </c>
      <c r="G9" s="90"/>
    </row>
    <row r="10" spans="1:8" ht="19.5" customHeight="1">
      <c r="A10" s="88"/>
      <c r="B10" s="88"/>
      <c r="C10" s="88" t="s">
        <v>273</v>
      </c>
      <c r="D10" s="89" t="s">
        <v>308</v>
      </c>
      <c r="E10" s="90">
        <f t="shared" si="0"/>
        <v>23</v>
      </c>
      <c r="F10" s="90"/>
      <c r="G10" s="90">
        <v>23</v>
      </c>
    </row>
    <row r="11" spans="1:8" ht="19.5" customHeight="1">
      <c r="A11" s="88"/>
      <c r="B11" s="88"/>
      <c r="C11" s="88" t="s">
        <v>310</v>
      </c>
      <c r="D11" s="93" t="s">
        <v>311</v>
      </c>
      <c r="E11" s="90">
        <f t="shared" si="0"/>
        <v>2.5</v>
      </c>
      <c r="F11" s="90"/>
      <c r="G11" s="90">
        <v>2.5</v>
      </c>
    </row>
    <row r="12" spans="1:8" ht="19.5" customHeight="1">
      <c r="A12" s="88"/>
      <c r="B12" s="88"/>
      <c r="C12" s="88" t="s">
        <v>312</v>
      </c>
      <c r="D12" s="93" t="s">
        <v>313</v>
      </c>
      <c r="E12" s="90">
        <f t="shared" si="0"/>
        <v>10</v>
      </c>
      <c r="F12" s="90"/>
      <c r="G12" s="90">
        <v>10</v>
      </c>
    </row>
    <row r="13" spans="1:8" ht="19.5" customHeight="1">
      <c r="A13" s="88"/>
      <c r="B13" s="88"/>
      <c r="C13" s="88" t="s">
        <v>314</v>
      </c>
      <c r="D13" s="89" t="s">
        <v>315</v>
      </c>
      <c r="E13" s="90">
        <f t="shared" si="0"/>
        <v>28.6</v>
      </c>
      <c r="F13" s="90">
        <v>28.6</v>
      </c>
      <c r="G13" s="90"/>
    </row>
    <row r="14" spans="1:8" ht="19.5" customHeight="1">
      <c r="A14" s="88"/>
      <c r="B14" s="88" t="s">
        <v>316</v>
      </c>
      <c r="C14" s="88" t="s">
        <v>314</v>
      </c>
      <c r="D14" s="89" t="s">
        <v>317</v>
      </c>
      <c r="E14" s="90">
        <f t="shared" si="0"/>
        <v>8</v>
      </c>
      <c r="F14" s="90"/>
      <c r="G14" s="90">
        <v>8</v>
      </c>
    </row>
    <row r="15" spans="1:8" ht="19.5" customHeight="1">
      <c r="A15" s="88" t="s">
        <v>318</v>
      </c>
      <c r="B15" s="88"/>
      <c r="C15" s="88"/>
      <c r="D15" s="135" t="s">
        <v>339</v>
      </c>
      <c r="E15" s="90">
        <f t="shared" si="0"/>
        <v>112.56</v>
      </c>
      <c r="F15" s="90">
        <f>F16+F17+F18+F19+F20</f>
        <v>7.29</v>
      </c>
      <c r="G15" s="90">
        <f>G16+G17+G18</f>
        <v>105.27</v>
      </c>
    </row>
    <row r="16" spans="1:8" ht="19.5" customHeight="1">
      <c r="A16" s="88"/>
      <c r="B16" s="88" t="s">
        <v>321</v>
      </c>
      <c r="C16" s="88" t="s">
        <v>322</v>
      </c>
      <c r="D16" s="135" t="s">
        <v>340</v>
      </c>
      <c r="E16" s="90">
        <f t="shared" si="0"/>
        <v>30.27</v>
      </c>
      <c r="F16" s="90"/>
      <c r="G16" s="90">
        <v>30.27</v>
      </c>
    </row>
    <row r="17" spans="1:7" ht="19.5" customHeight="1">
      <c r="A17" s="88"/>
      <c r="B17" s="88" t="s">
        <v>319</v>
      </c>
      <c r="C17" s="88" t="s">
        <v>320</v>
      </c>
      <c r="D17" s="135" t="s">
        <v>341</v>
      </c>
      <c r="E17" s="90">
        <f t="shared" si="0"/>
        <v>7.08</v>
      </c>
      <c r="F17" s="90">
        <v>7.08</v>
      </c>
      <c r="G17" s="90"/>
    </row>
    <row r="18" spans="1:7" ht="19.5" customHeight="1">
      <c r="A18" s="88"/>
      <c r="B18" s="88" t="s">
        <v>323</v>
      </c>
      <c r="C18" s="88" t="s">
        <v>309</v>
      </c>
      <c r="D18" s="136" t="s">
        <v>342</v>
      </c>
      <c r="E18" s="90">
        <f t="shared" si="0"/>
        <v>75</v>
      </c>
      <c r="F18" s="90"/>
      <c r="G18" s="90">
        <v>75</v>
      </c>
    </row>
    <row r="19" spans="1:7" ht="19.5" customHeight="1">
      <c r="A19" s="88"/>
      <c r="B19" s="88" t="s">
        <v>324</v>
      </c>
      <c r="C19" s="88" t="s">
        <v>309</v>
      </c>
      <c r="D19" s="93" t="s">
        <v>325</v>
      </c>
      <c r="E19" s="90">
        <f t="shared" si="0"/>
        <v>7.0000000000000007E-2</v>
      </c>
      <c r="F19" s="90">
        <v>7.0000000000000007E-2</v>
      </c>
      <c r="G19" s="90"/>
    </row>
    <row r="20" spans="1:7" ht="19.5" customHeight="1">
      <c r="A20" s="88"/>
      <c r="B20" s="88"/>
      <c r="C20" s="88" t="s">
        <v>326</v>
      </c>
      <c r="D20" s="93" t="s">
        <v>327</v>
      </c>
      <c r="E20" s="90">
        <f t="shared" si="0"/>
        <v>0.14000000000000001</v>
      </c>
      <c r="F20" s="90">
        <v>0.14000000000000001</v>
      </c>
      <c r="G20" s="90"/>
    </row>
    <row r="21" spans="1:7" ht="19.5" customHeight="1">
      <c r="A21" s="88" t="s">
        <v>328</v>
      </c>
      <c r="B21" s="88"/>
      <c r="C21" s="88"/>
      <c r="D21" s="93" t="s">
        <v>332</v>
      </c>
      <c r="E21" s="90">
        <f t="shared" si="0"/>
        <v>9.25</v>
      </c>
      <c r="F21" s="90">
        <f>F22+F23+F24</f>
        <v>4.25</v>
      </c>
      <c r="G21" s="90">
        <f>G22+G23+G24</f>
        <v>5</v>
      </c>
    </row>
    <row r="22" spans="1:7" ht="19.5" customHeight="1">
      <c r="A22" s="88"/>
      <c r="B22" s="88" t="s">
        <v>331</v>
      </c>
      <c r="C22" s="88" t="s">
        <v>307</v>
      </c>
      <c r="D22" s="93" t="s">
        <v>333</v>
      </c>
      <c r="E22" s="90">
        <f t="shared" si="0"/>
        <v>2.83</v>
      </c>
      <c r="F22" s="90">
        <v>2.83</v>
      </c>
      <c r="G22" s="90"/>
    </row>
    <row r="23" spans="1:7" ht="19.5" customHeight="1">
      <c r="A23" s="88"/>
      <c r="B23" s="88" t="s">
        <v>331</v>
      </c>
      <c r="C23" s="88" t="s">
        <v>326</v>
      </c>
      <c r="D23" s="93" t="s">
        <v>334</v>
      </c>
      <c r="E23" s="90">
        <f t="shared" si="0"/>
        <v>1.42</v>
      </c>
      <c r="F23" s="90">
        <v>1.42</v>
      </c>
      <c r="G23" s="90"/>
    </row>
    <row r="24" spans="1:7" ht="19.5" customHeight="1">
      <c r="A24" s="88"/>
      <c r="B24" s="88" t="s">
        <v>329</v>
      </c>
      <c r="C24" s="88" t="s">
        <v>309</v>
      </c>
      <c r="D24" s="93" t="s">
        <v>330</v>
      </c>
      <c r="E24" s="90">
        <f t="shared" si="0"/>
        <v>5</v>
      </c>
      <c r="F24" s="90"/>
      <c r="G24" s="90">
        <v>5</v>
      </c>
    </row>
    <row r="25" spans="1:7" ht="19.5" customHeight="1">
      <c r="A25" s="88" t="s">
        <v>335</v>
      </c>
      <c r="B25" s="88"/>
      <c r="C25" s="88"/>
      <c r="D25" s="89" t="s">
        <v>175</v>
      </c>
      <c r="E25" s="90">
        <f t="shared" si="0"/>
        <v>4.25</v>
      </c>
      <c r="F25" s="90">
        <f>F26+F27</f>
        <v>4.25</v>
      </c>
      <c r="G25" s="90"/>
    </row>
    <row r="26" spans="1:7" ht="19.5" customHeight="1">
      <c r="A26" s="88"/>
      <c r="B26" s="88" t="s">
        <v>336</v>
      </c>
      <c r="C26" s="88" t="s">
        <v>307</v>
      </c>
      <c r="D26" s="89" t="s">
        <v>337</v>
      </c>
      <c r="E26" s="90">
        <f t="shared" si="0"/>
        <v>4.25</v>
      </c>
      <c r="F26" s="90">
        <v>4.25</v>
      </c>
      <c r="G26" s="90"/>
    </row>
    <row r="27" spans="1:7" ht="19.5" customHeight="1">
      <c r="A27" s="88" t="s">
        <v>174</v>
      </c>
      <c r="B27" s="88" t="s">
        <v>174</v>
      </c>
      <c r="C27" s="88" t="s">
        <v>173</v>
      </c>
      <c r="D27" s="89"/>
      <c r="E27" s="90">
        <f t="shared" si="0"/>
        <v>0</v>
      </c>
      <c r="F27" s="90"/>
      <c r="G27" s="90"/>
    </row>
    <row r="28" spans="1:7" ht="19.5" customHeight="1">
      <c r="A28" s="121"/>
      <c r="B28" s="124"/>
      <c r="C28" s="124"/>
      <c r="D28" s="93" t="s">
        <v>257</v>
      </c>
      <c r="E28" s="90">
        <f t="shared" si="0"/>
        <v>0</v>
      </c>
      <c r="F28" s="121"/>
      <c r="G28" s="121"/>
    </row>
    <row r="29" spans="1:7" ht="19.5" customHeight="1">
      <c r="A29" s="121"/>
      <c r="B29" s="124"/>
      <c r="C29" s="124"/>
      <c r="D29" s="93" t="s">
        <v>257</v>
      </c>
      <c r="E29" s="90">
        <f t="shared" si="0"/>
        <v>0</v>
      </c>
      <c r="F29" s="121"/>
      <c r="G29" s="121"/>
    </row>
    <row r="30" spans="1:7" ht="19.5" customHeight="1">
      <c r="A30" s="88">
        <v>222</v>
      </c>
      <c r="B30" s="88"/>
      <c r="C30" s="88"/>
      <c r="D30" s="89" t="s">
        <v>275</v>
      </c>
      <c r="E30" s="90">
        <f t="shared" si="0"/>
        <v>0</v>
      </c>
      <c r="F30" s="90"/>
      <c r="G30" s="90"/>
    </row>
    <row r="31" spans="1:7" ht="19.5" customHeight="1">
      <c r="A31" s="88"/>
      <c r="B31" s="88" t="s">
        <v>273</v>
      </c>
      <c r="C31" s="88"/>
      <c r="D31" s="89" t="s">
        <v>276</v>
      </c>
      <c r="E31" s="90">
        <f t="shared" si="0"/>
        <v>0</v>
      </c>
      <c r="F31" s="90"/>
      <c r="G31" s="90"/>
    </row>
    <row r="32" spans="1:7" ht="19.5" customHeight="1">
      <c r="A32" s="88"/>
      <c r="B32" s="88"/>
      <c r="C32" s="88" t="s">
        <v>273</v>
      </c>
      <c r="D32" s="89" t="s">
        <v>274</v>
      </c>
      <c r="E32" s="90">
        <f t="shared" si="0"/>
        <v>0</v>
      </c>
      <c r="F32" s="90"/>
      <c r="G32" s="90"/>
    </row>
    <row r="33" spans="1:7" ht="19.5" customHeight="1">
      <c r="A33" s="121"/>
      <c r="B33" s="124"/>
      <c r="C33" s="124"/>
      <c r="D33" s="93" t="s">
        <v>257</v>
      </c>
      <c r="E33" s="90">
        <f t="shared" si="0"/>
        <v>0</v>
      </c>
      <c r="F33" s="121"/>
      <c r="G33" s="121"/>
    </row>
    <row r="34" spans="1:7" ht="19.5" customHeight="1">
      <c r="A34" s="121"/>
      <c r="B34" s="124"/>
      <c r="C34" s="124"/>
      <c r="D34" s="93" t="s">
        <v>257</v>
      </c>
      <c r="E34" s="90">
        <f t="shared" si="0"/>
        <v>0</v>
      </c>
      <c r="F34" s="121"/>
      <c r="G34" s="121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4"/>
  <sheetViews>
    <sheetView showGridLines="0" showZeros="0" workbookViewId="0">
      <selection activeCell="E7" sqref="E7"/>
    </sheetView>
  </sheetViews>
  <sheetFormatPr defaultRowHeight="14.25"/>
  <cols>
    <col min="1" max="1" width="12.25" style="3" customWidth="1"/>
    <col min="2" max="2" width="26.125" style="3" customWidth="1"/>
    <col min="3" max="5" width="14.375" style="3" customWidth="1"/>
    <col min="6" max="16384" width="9" style="3"/>
  </cols>
  <sheetData>
    <row r="1" spans="1:5" ht="14.25" customHeight="1">
      <c r="A1" s="17" t="s">
        <v>11</v>
      </c>
    </row>
    <row r="2" spans="1:5" ht="18" customHeight="1">
      <c r="A2" s="141" t="s">
        <v>12</v>
      </c>
      <c r="B2" s="141"/>
      <c r="C2" s="141"/>
      <c r="D2" s="141"/>
      <c r="E2" s="141"/>
    </row>
    <row r="3" spans="1:5" ht="18" customHeight="1">
      <c r="A3" s="12"/>
      <c r="B3" s="12"/>
      <c r="C3" s="12"/>
      <c r="D3" s="12"/>
      <c r="E3" s="16" t="s">
        <v>108</v>
      </c>
    </row>
    <row r="4" spans="1:5" ht="25.5" customHeight="1">
      <c r="A4" s="143" t="s">
        <v>109</v>
      </c>
      <c r="B4" s="143"/>
      <c r="C4" s="143" t="s">
        <v>303</v>
      </c>
      <c r="D4" s="143"/>
      <c r="E4" s="143"/>
    </row>
    <row r="5" spans="1:5" ht="24.75" customHeight="1">
      <c r="A5" s="14" t="s">
        <v>110</v>
      </c>
      <c r="B5" s="14" t="s">
        <v>105</v>
      </c>
      <c r="C5" s="14" t="s">
        <v>111</v>
      </c>
      <c r="D5" s="14" t="s">
        <v>112</v>
      </c>
      <c r="E5" s="14" t="s">
        <v>113</v>
      </c>
    </row>
    <row r="6" spans="1:5" s="92" customFormat="1">
      <c r="A6" s="93"/>
      <c r="B6" s="93" t="s">
        <v>3</v>
      </c>
      <c r="C6" s="90">
        <f>D6+E6</f>
        <v>78.22</v>
      </c>
      <c r="D6" s="90">
        <f>D7+D21</f>
        <v>72.459999999999994</v>
      </c>
      <c r="E6" s="90">
        <f>E7+E21</f>
        <v>5.76</v>
      </c>
    </row>
    <row r="7" spans="1:5">
      <c r="A7" s="93">
        <v>301</v>
      </c>
      <c r="B7" s="93" t="s">
        <v>176</v>
      </c>
      <c r="C7" s="90">
        <f t="shared" ref="C7:C70" si="0">D7+E7</f>
        <v>66.33</v>
      </c>
      <c r="D7" s="90">
        <f>D8+D9+D10+D11+D12+D13+D14+D15+D16+D17+D18+D19+D20</f>
        <v>66.33</v>
      </c>
      <c r="E7" s="90"/>
    </row>
    <row r="8" spans="1:5">
      <c r="A8" s="93">
        <v>30101</v>
      </c>
      <c r="B8" s="93" t="s">
        <v>177</v>
      </c>
      <c r="C8" s="90">
        <f t="shared" si="0"/>
        <v>13.39</v>
      </c>
      <c r="D8" s="90">
        <v>13.39</v>
      </c>
      <c r="E8" s="90"/>
    </row>
    <row r="9" spans="1:5">
      <c r="A9" s="93">
        <v>30102</v>
      </c>
      <c r="B9" s="93" t="s">
        <v>178</v>
      </c>
      <c r="C9" s="90">
        <f t="shared" si="0"/>
        <v>10.94</v>
      </c>
      <c r="D9" s="90">
        <v>10.94</v>
      </c>
      <c r="E9" s="90"/>
    </row>
    <row r="10" spans="1:5">
      <c r="A10" s="93">
        <v>30103</v>
      </c>
      <c r="B10" s="93" t="s">
        <v>179</v>
      </c>
      <c r="C10" s="90">
        <f t="shared" si="0"/>
        <v>1.0900000000000001</v>
      </c>
      <c r="D10" s="90">
        <v>1.0900000000000001</v>
      </c>
      <c r="E10" s="90"/>
    </row>
    <row r="11" spans="1:5">
      <c r="A11" s="93">
        <v>30106</v>
      </c>
      <c r="B11" s="93" t="s">
        <v>235</v>
      </c>
      <c r="C11" s="90">
        <f t="shared" si="0"/>
        <v>0</v>
      </c>
      <c r="D11" s="90"/>
      <c r="E11" s="90"/>
    </row>
    <row r="12" spans="1:5">
      <c r="A12" s="93">
        <v>30107</v>
      </c>
      <c r="B12" s="93" t="s">
        <v>180</v>
      </c>
      <c r="C12" s="90">
        <f t="shared" si="0"/>
        <v>0</v>
      </c>
      <c r="D12" s="90"/>
      <c r="E12" s="90"/>
    </row>
    <row r="13" spans="1:5">
      <c r="A13" s="93">
        <v>30108</v>
      </c>
      <c r="B13" s="93" t="s">
        <v>181</v>
      </c>
      <c r="C13" s="90">
        <f t="shared" si="0"/>
        <v>5.0599999999999996</v>
      </c>
      <c r="D13" s="90">
        <v>5.0599999999999996</v>
      </c>
      <c r="E13" s="90"/>
    </row>
    <row r="14" spans="1:5">
      <c r="A14" s="93">
        <v>30109</v>
      </c>
      <c r="B14" s="93" t="s">
        <v>236</v>
      </c>
      <c r="C14" s="90">
        <f t="shared" si="0"/>
        <v>2.02</v>
      </c>
      <c r="D14" s="90">
        <v>2.02</v>
      </c>
      <c r="E14" s="90"/>
    </row>
    <row r="15" spans="1:5">
      <c r="A15" s="93">
        <v>30110</v>
      </c>
      <c r="B15" s="93" t="s">
        <v>294</v>
      </c>
      <c r="C15" s="90">
        <f t="shared" si="0"/>
        <v>2.83</v>
      </c>
      <c r="D15" s="90">
        <v>2.83</v>
      </c>
      <c r="E15" s="90"/>
    </row>
    <row r="16" spans="1:5">
      <c r="A16" s="93">
        <v>30111</v>
      </c>
      <c r="B16" s="93" t="s">
        <v>295</v>
      </c>
      <c r="C16" s="90">
        <f t="shared" si="0"/>
        <v>1.42</v>
      </c>
      <c r="D16" s="90">
        <v>1.42</v>
      </c>
      <c r="E16" s="90"/>
    </row>
    <row r="17" spans="1:5">
      <c r="A17" s="93">
        <v>30112</v>
      </c>
      <c r="B17" s="93" t="s">
        <v>296</v>
      </c>
      <c r="C17" s="90">
        <f t="shared" si="0"/>
        <v>0</v>
      </c>
      <c r="D17" s="90"/>
      <c r="E17" s="90"/>
    </row>
    <row r="18" spans="1:5">
      <c r="A18" s="93">
        <v>30113</v>
      </c>
      <c r="B18" s="93" t="s">
        <v>297</v>
      </c>
      <c r="C18" s="90">
        <f t="shared" si="0"/>
        <v>4.25</v>
      </c>
      <c r="D18" s="90">
        <v>4.25</v>
      </c>
      <c r="E18" s="90"/>
    </row>
    <row r="19" spans="1:5">
      <c r="A19" s="93">
        <v>30114</v>
      </c>
      <c r="B19" s="93" t="s">
        <v>298</v>
      </c>
      <c r="C19" s="90">
        <f t="shared" si="0"/>
        <v>0.21</v>
      </c>
      <c r="D19" s="90">
        <v>0.21</v>
      </c>
      <c r="E19" s="90"/>
    </row>
    <row r="20" spans="1:5">
      <c r="A20" s="93">
        <v>30199</v>
      </c>
      <c r="B20" s="93" t="s">
        <v>182</v>
      </c>
      <c r="C20" s="90">
        <f t="shared" si="0"/>
        <v>25.12</v>
      </c>
      <c r="D20" s="90">
        <v>25.12</v>
      </c>
      <c r="E20" s="90"/>
    </row>
    <row r="21" spans="1:5">
      <c r="A21" s="93">
        <v>302</v>
      </c>
      <c r="B21" s="93" t="s">
        <v>183</v>
      </c>
      <c r="C21" s="90">
        <f t="shared" si="0"/>
        <v>11.89</v>
      </c>
      <c r="D21" s="90">
        <f>D22+D23+D24+D25+D26+D27+D28+D29+D43+D44+D45+D46</f>
        <v>6.13</v>
      </c>
      <c r="E21" s="90">
        <f>E22+E23+E24</f>
        <v>5.76</v>
      </c>
    </row>
    <row r="22" spans="1:5">
      <c r="A22" s="93">
        <v>30201</v>
      </c>
      <c r="B22" s="93" t="s">
        <v>184</v>
      </c>
      <c r="C22" s="90">
        <f t="shared" si="0"/>
        <v>7.68</v>
      </c>
      <c r="D22" s="90">
        <v>1.92</v>
      </c>
      <c r="E22" s="90">
        <v>5.76</v>
      </c>
    </row>
    <row r="23" spans="1:5">
      <c r="A23" s="93">
        <v>30202</v>
      </c>
      <c r="B23" s="93" t="s">
        <v>185</v>
      </c>
      <c r="C23" s="90">
        <f t="shared" si="0"/>
        <v>0</v>
      </c>
      <c r="D23" s="90"/>
      <c r="E23" s="90"/>
    </row>
    <row r="24" spans="1:5">
      <c r="A24" s="93">
        <v>30203</v>
      </c>
      <c r="B24" s="93" t="s">
        <v>237</v>
      </c>
      <c r="C24" s="90">
        <f t="shared" si="0"/>
        <v>0</v>
      </c>
      <c r="D24" s="90"/>
      <c r="E24" s="90"/>
    </row>
    <row r="25" spans="1:5">
      <c r="A25" s="93">
        <v>30204</v>
      </c>
      <c r="B25" s="93" t="s">
        <v>186</v>
      </c>
      <c r="C25" s="90">
        <f t="shared" si="0"/>
        <v>0</v>
      </c>
      <c r="D25" s="90"/>
      <c r="E25" s="90"/>
    </row>
    <row r="26" spans="1:5">
      <c r="A26" s="93">
        <v>30205</v>
      </c>
      <c r="B26" s="93" t="s">
        <v>187</v>
      </c>
      <c r="C26" s="90">
        <f t="shared" si="0"/>
        <v>0</v>
      </c>
      <c r="D26" s="90"/>
      <c r="E26" s="90"/>
    </row>
    <row r="27" spans="1:5">
      <c r="A27" s="93">
        <v>30206</v>
      </c>
      <c r="B27" s="93" t="s">
        <v>188</v>
      </c>
      <c r="C27" s="90">
        <f t="shared" si="0"/>
        <v>0</v>
      </c>
      <c r="D27" s="90"/>
      <c r="E27" s="90"/>
    </row>
    <row r="28" spans="1:5">
      <c r="A28" s="93">
        <v>30207</v>
      </c>
      <c r="B28" s="93" t="s">
        <v>189</v>
      </c>
      <c r="C28" s="90">
        <f t="shared" si="0"/>
        <v>0</v>
      </c>
      <c r="D28" s="90"/>
      <c r="E28" s="90"/>
    </row>
    <row r="29" spans="1:5">
      <c r="A29" s="93">
        <v>30208</v>
      </c>
      <c r="B29" s="93" t="s">
        <v>299</v>
      </c>
      <c r="C29" s="90">
        <f t="shared" si="0"/>
        <v>0</v>
      </c>
      <c r="D29" s="90"/>
      <c r="E29" s="90"/>
    </row>
    <row r="30" spans="1:5">
      <c r="A30" s="93">
        <v>30209</v>
      </c>
      <c r="B30" s="93" t="s">
        <v>190</v>
      </c>
      <c r="C30" s="90">
        <f t="shared" si="0"/>
        <v>0</v>
      </c>
      <c r="D30" s="90"/>
      <c r="E30" s="90"/>
    </row>
    <row r="31" spans="1:5">
      <c r="A31" s="93">
        <v>30211</v>
      </c>
      <c r="B31" s="93" t="s">
        <v>191</v>
      </c>
      <c r="C31" s="90">
        <f t="shared" si="0"/>
        <v>0</v>
      </c>
      <c r="D31" s="90"/>
      <c r="E31" s="90"/>
    </row>
    <row r="32" spans="1:5">
      <c r="A32" s="93">
        <v>30212</v>
      </c>
      <c r="B32" s="93" t="s">
        <v>238</v>
      </c>
      <c r="C32" s="90">
        <f t="shared" si="0"/>
        <v>0</v>
      </c>
      <c r="D32" s="90"/>
      <c r="E32" s="90"/>
    </row>
    <row r="33" spans="1:5">
      <c r="A33" s="93">
        <v>30213</v>
      </c>
      <c r="B33" s="93" t="s">
        <v>192</v>
      </c>
      <c r="C33" s="90">
        <f t="shared" si="0"/>
        <v>0</v>
      </c>
      <c r="D33" s="90"/>
      <c r="E33" s="90"/>
    </row>
    <row r="34" spans="1:5">
      <c r="A34" s="93">
        <v>30214</v>
      </c>
      <c r="B34" s="93" t="s">
        <v>193</v>
      </c>
      <c r="C34" s="90">
        <f t="shared" si="0"/>
        <v>0</v>
      </c>
      <c r="D34" s="90"/>
      <c r="E34" s="90"/>
    </row>
    <row r="35" spans="1:5">
      <c r="A35" s="93">
        <v>30215</v>
      </c>
      <c r="B35" s="93" t="s">
        <v>194</v>
      </c>
      <c r="C35" s="90">
        <f t="shared" si="0"/>
        <v>0</v>
      </c>
      <c r="D35" s="90"/>
      <c r="E35" s="90"/>
    </row>
    <row r="36" spans="1:5">
      <c r="A36" s="93">
        <v>30216</v>
      </c>
      <c r="B36" s="93" t="s">
        <v>195</v>
      </c>
      <c r="C36" s="90">
        <f t="shared" si="0"/>
        <v>0</v>
      </c>
      <c r="D36" s="90"/>
      <c r="E36" s="90"/>
    </row>
    <row r="37" spans="1:5">
      <c r="A37" s="93">
        <v>30217</v>
      </c>
      <c r="B37" s="93" t="s">
        <v>196</v>
      </c>
      <c r="C37" s="90">
        <f t="shared" si="0"/>
        <v>0</v>
      </c>
      <c r="D37" s="90"/>
      <c r="E37" s="90"/>
    </row>
    <row r="38" spans="1:5">
      <c r="A38" s="93">
        <v>30218</v>
      </c>
      <c r="B38" s="93" t="s">
        <v>197</v>
      </c>
      <c r="C38" s="90">
        <f t="shared" si="0"/>
        <v>0</v>
      </c>
      <c r="D38" s="90"/>
      <c r="E38" s="90"/>
    </row>
    <row r="39" spans="1:5">
      <c r="A39" s="93">
        <v>30224</v>
      </c>
      <c r="B39" s="93" t="s">
        <v>239</v>
      </c>
      <c r="C39" s="90">
        <f t="shared" si="0"/>
        <v>0</v>
      </c>
      <c r="D39" s="90"/>
      <c r="E39" s="90"/>
    </row>
    <row r="40" spans="1:5">
      <c r="A40" s="93">
        <v>30225</v>
      </c>
      <c r="B40" s="93" t="s">
        <v>240</v>
      </c>
      <c r="C40" s="90">
        <f t="shared" si="0"/>
        <v>0</v>
      </c>
      <c r="D40" s="90"/>
      <c r="E40" s="90"/>
    </row>
    <row r="41" spans="1:5">
      <c r="A41" s="93">
        <v>30226</v>
      </c>
      <c r="B41" s="93" t="s">
        <v>198</v>
      </c>
      <c r="C41" s="90">
        <f t="shared" si="0"/>
        <v>0</v>
      </c>
      <c r="D41" s="90"/>
      <c r="E41" s="90"/>
    </row>
    <row r="42" spans="1:5">
      <c r="A42" s="93">
        <v>30227</v>
      </c>
      <c r="B42" s="93" t="s">
        <v>241</v>
      </c>
      <c r="C42" s="90">
        <f t="shared" si="0"/>
        <v>0</v>
      </c>
      <c r="D42" s="90"/>
      <c r="E42" s="90"/>
    </row>
    <row r="43" spans="1:5">
      <c r="A43" s="93">
        <v>30228</v>
      </c>
      <c r="B43" s="93" t="s">
        <v>199</v>
      </c>
      <c r="C43" s="90">
        <f t="shared" si="0"/>
        <v>0.71</v>
      </c>
      <c r="D43" s="90">
        <v>0.71</v>
      </c>
      <c r="E43" s="90"/>
    </row>
    <row r="44" spans="1:5">
      <c r="A44" s="93">
        <v>30229</v>
      </c>
      <c r="B44" s="93" t="s">
        <v>200</v>
      </c>
      <c r="C44" s="90">
        <f t="shared" si="0"/>
        <v>0.02</v>
      </c>
      <c r="D44" s="90">
        <v>0.02</v>
      </c>
      <c r="E44" s="90"/>
    </row>
    <row r="45" spans="1:5">
      <c r="A45" s="93">
        <v>30231</v>
      </c>
      <c r="B45" s="93" t="s">
        <v>201</v>
      </c>
      <c r="C45" s="90">
        <f t="shared" si="0"/>
        <v>0</v>
      </c>
      <c r="D45" s="90"/>
      <c r="E45" s="90"/>
    </row>
    <row r="46" spans="1:5">
      <c r="A46" s="93">
        <v>30239</v>
      </c>
      <c r="B46" s="93" t="s">
        <v>202</v>
      </c>
      <c r="C46" s="90">
        <f t="shared" si="0"/>
        <v>3.48</v>
      </c>
      <c r="D46" s="90">
        <v>3.48</v>
      </c>
      <c r="E46" s="90"/>
    </row>
    <row r="47" spans="1:5">
      <c r="A47" s="93">
        <v>30240</v>
      </c>
      <c r="B47" s="93" t="s">
        <v>203</v>
      </c>
      <c r="C47" s="90">
        <f t="shared" si="0"/>
        <v>0</v>
      </c>
      <c r="D47" s="90"/>
      <c r="E47" s="90"/>
    </row>
    <row r="48" spans="1:5">
      <c r="A48" s="93">
        <v>30299</v>
      </c>
      <c r="B48" s="93" t="s">
        <v>204</v>
      </c>
      <c r="C48" s="90">
        <f t="shared" si="0"/>
        <v>0</v>
      </c>
      <c r="D48" s="90"/>
      <c r="E48" s="90"/>
    </row>
    <row r="49" spans="1:5">
      <c r="A49" s="93">
        <v>303</v>
      </c>
      <c r="B49" s="93" t="s">
        <v>205</v>
      </c>
      <c r="C49" s="90">
        <f t="shared" si="0"/>
        <v>0</v>
      </c>
      <c r="D49" s="90"/>
      <c r="E49" s="90"/>
    </row>
    <row r="50" spans="1:5">
      <c r="A50" s="93">
        <v>30301</v>
      </c>
      <c r="B50" s="93" t="s">
        <v>206</v>
      </c>
      <c r="C50" s="90">
        <f t="shared" si="0"/>
        <v>0</v>
      </c>
      <c r="D50" s="90"/>
      <c r="E50" s="90"/>
    </row>
    <row r="51" spans="1:5">
      <c r="A51" s="93">
        <v>30302</v>
      </c>
      <c r="B51" s="93" t="s">
        <v>207</v>
      </c>
      <c r="C51" s="90">
        <f t="shared" si="0"/>
        <v>0</v>
      </c>
      <c r="D51" s="90"/>
      <c r="E51" s="90"/>
    </row>
    <row r="52" spans="1:5">
      <c r="A52" s="93">
        <v>30303</v>
      </c>
      <c r="B52" s="93" t="s">
        <v>242</v>
      </c>
      <c r="C52" s="90">
        <f t="shared" si="0"/>
        <v>0</v>
      </c>
      <c r="D52" s="90"/>
      <c r="E52" s="90"/>
    </row>
    <row r="53" spans="1:5">
      <c r="A53" s="93">
        <v>30304</v>
      </c>
      <c r="B53" s="93" t="s">
        <v>243</v>
      </c>
      <c r="C53" s="90">
        <f t="shared" si="0"/>
        <v>0</v>
      </c>
      <c r="D53" s="90"/>
      <c r="E53" s="90"/>
    </row>
    <row r="54" spans="1:5">
      <c r="A54" s="93">
        <v>30305</v>
      </c>
      <c r="B54" s="93" t="s">
        <v>208</v>
      </c>
      <c r="C54" s="90">
        <f t="shared" si="0"/>
        <v>0</v>
      </c>
      <c r="D54" s="90"/>
      <c r="E54" s="90"/>
    </row>
    <row r="55" spans="1:5">
      <c r="A55" s="93">
        <v>30306</v>
      </c>
      <c r="B55" s="93" t="s">
        <v>244</v>
      </c>
      <c r="C55" s="90">
        <f t="shared" si="0"/>
        <v>0</v>
      </c>
      <c r="D55" s="90"/>
      <c r="E55" s="90"/>
    </row>
    <row r="56" spans="1:5">
      <c r="A56" s="93">
        <v>30307</v>
      </c>
      <c r="B56" s="93" t="s">
        <v>209</v>
      </c>
      <c r="C56" s="90">
        <f t="shared" si="0"/>
        <v>0</v>
      </c>
      <c r="D56" s="90"/>
      <c r="E56" s="90"/>
    </row>
    <row r="57" spans="1:5">
      <c r="A57" s="93">
        <v>30308</v>
      </c>
      <c r="B57" s="93" t="s">
        <v>210</v>
      </c>
      <c r="C57" s="90">
        <f t="shared" si="0"/>
        <v>0</v>
      </c>
      <c r="D57" s="90"/>
      <c r="E57" s="90"/>
    </row>
    <row r="58" spans="1:5">
      <c r="A58" s="93">
        <v>30309</v>
      </c>
      <c r="B58" s="93" t="s">
        <v>211</v>
      </c>
      <c r="C58" s="90">
        <f t="shared" si="0"/>
        <v>0</v>
      </c>
      <c r="D58" s="90"/>
      <c r="E58" s="90"/>
    </row>
    <row r="59" spans="1:5">
      <c r="A59" s="93">
        <v>30310</v>
      </c>
      <c r="B59" s="93" t="s">
        <v>300</v>
      </c>
      <c r="C59" s="90">
        <f t="shared" si="0"/>
        <v>0</v>
      </c>
      <c r="D59" s="90"/>
      <c r="E59" s="90"/>
    </row>
    <row r="60" spans="1:5">
      <c r="A60" s="93">
        <v>30399</v>
      </c>
      <c r="B60" s="93" t="s">
        <v>212</v>
      </c>
      <c r="C60" s="90">
        <f t="shared" si="0"/>
        <v>0</v>
      </c>
      <c r="D60" s="90"/>
      <c r="E60" s="90"/>
    </row>
    <row r="61" spans="1:5">
      <c r="A61" s="93">
        <v>304</v>
      </c>
      <c r="B61" s="93" t="s">
        <v>245</v>
      </c>
      <c r="C61" s="90">
        <f t="shared" si="0"/>
        <v>0</v>
      </c>
      <c r="D61" s="90"/>
      <c r="E61" s="90"/>
    </row>
    <row r="62" spans="1:5">
      <c r="A62" s="93">
        <v>30401</v>
      </c>
      <c r="B62" s="93" t="s">
        <v>246</v>
      </c>
      <c r="C62" s="90">
        <f t="shared" si="0"/>
        <v>0</v>
      </c>
      <c r="D62" s="90"/>
      <c r="E62" s="90"/>
    </row>
    <row r="63" spans="1:5">
      <c r="A63" s="93">
        <v>30402</v>
      </c>
      <c r="B63" s="93" t="s">
        <v>247</v>
      </c>
      <c r="C63" s="90">
        <f t="shared" si="0"/>
        <v>0</v>
      </c>
      <c r="D63" s="90"/>
      <c r="E63" s="90"/>
    </row>
    <row r="64" spans="1:5">
      <c r="A64" s="93">
        <v>30403</v>
      </c>
      <c r="B64" s="93" t="s">
        <v>248</v>
      </c>
      <c r="C64" s="90">
        <f t="shared" si="0"/>
        <v>0</v>
      </c>
      <c r="D64" s="90"/>
      <c r="E64" s="90"/>
    </row>
    <row r="65" spans="1:5">
      <c r="A65" s="93">
        <v>305</v>
      </c>
      <c r="B65" s="93" t="s">
        <v>249</v>
      </c>
      <c r="C65" s="90">
        <f t="shared" si="0"/>
        <v>0</v>
      </c>
      <c r="D65" s="90"/>
      <c r="E65" s="90"/>
    </row>
    <row r="66" spans="1:5">
      <c r="A66" s="93">
        <v>30501</v>
      </c>
      <c r="B66" s="93" t="s">
        <v>250</v>
      </c>
      <c r="C66" s="90">
        <f t="shared" si="0"/>
        <v>0</v>
      </c>
      <c r="D66" s="90"/>
      <c r="E66" s="90"/>
    </row>
    <row r="67" spans="1:5">
      <c r="A67" s="93">
        <v>30502</v>
      </c>
      <c r="B67" s="93" t="s">
        <v>251</v>
      </c>
      <c r="C67" s="90">
        <f t="shared" si="0"/>
        <v>0</v>
      </c>
      <c r="D67" s="90"/>
      <c r="E67" s="90"/>
    </row>
    <row r="68" spans="1:5">
      <c r="A68" s="93">
        <v>307</v>
      </c>
      <c r="B68" s="93" t="s">
        <v>252</v>
      </c>
      <c r="C68" s="90">
        <f t="shared" si="0"/>
        <v>0</v>
      </c>
      <c r="D68" s="90"/>
      <c r="E68" s="90"/>
    </row>
    <row r="69" spans="1:5">
      <c r="A69" s="93">
        <v>30701</v>
      </c>
      <c r="B69" s="93" t="s">
        <v>253</v>
      </c>
      <c r="C69" s="90">
        <f t="shared" si="0"/>
        <v>0</v>
      </c>
      <c r="D69" s="90"/>
      <c r="E69" s="90"/>
    </row>
    <row r="70" spans="1:5">
      <c r="A70" s="93">
        <v>30702</v>
      </c>
      <c r="B70" s="93" t="s">
        <v>254</v>
      </c>
      <c r="C70" s="90">
        <f t="shared" si="0"/>
        <v>0</v>
      </c>
      <c r="D70" s="90"/>
      <c r="E70" s="90"/>
    </row>
    <row r="71" spans="1:5">
      <c r="A71" s="93">
        <v>30703</v>
      </c>
      <c r="B71" s="93" t="s">
        <v>301</v>
      </c>
      <c r="C71" s="90">
        <f t="shared" ref="C71:C84" si="1">D71+E71</f>
        <v>0</v>
      </c>
      <c r="D71" s="90"/>
      <c r="E71" s="90"/>
    </row>
    <row r="72" spans="1:5">
      <c r="A72" s="93">
        <v>30704</v>
      </c>
      <c r="B72" s="93" t="s">
        <v>302</v>
      </c>
      <c r="C72" s="90">
        <f t="shared" si="1"/>
        <v>0</v>
      </c>
      <c r="D72" s="90"/>
      <c r="E72" s="90"/>
    </row>
    <row r="73" spans="1:5">
      <c r="A73" s="93">
        <v>309</v>
      </c>
      <c r="B73" s="93" t="s">
        <v>255</v>
      </c>
      <c r="C73" s="90">
        <f t="shared" si="1"/>
        <v>0</v>
      </c>
      <c r="D73" s="90"/>
      <c r="E73" s="90"/>
    </row>
    <row r="74" spans="1:5">
      <c r="A74" s="93">
        <v>30901</v>
      </c>
      <c r="B74" s="93" t="s">
        <v>256</v>
      </c>
      <c r="C74" s="90">
        <f t="shared" si="1"/>
        <v>0</v>
      </c>
      <c r="D74" s="90"/>
      <c r="E74" s="90"/>
    </row>
    <row r="75" spans="1:5">
      <c r="A75" s="93" t="s">
        <v>257</v>
      </c>
      <c r="B75" s="93" t="s">
        <v>257</v>
      </c>
      <c r="C75" s="90">
        <f t="shared" si="1"/>
        <v>0</v>
      </c>
      <c r="D75" s="90"/>
      <c r="E75" s="90"/>
    </row>
    <row r="76" spans="1:5">
      <c r="A76" s="93" t="s">
        <v>257</v>
      </c>
      <c r="B76" s="93" t="s">
        <v>257</v>
      </c>
      <c r="C76" s="90">
        <f t="shared" si="1"/>
        <v>0</v>
      </c>
      <c r="D76" s="90"/>
      <c r="E76" s="90"/>
    </row>
    <row r="77" spans="1:5">
      <c r="A77" s="93" t="s">
        <v>257</v>
      </c>
      <c r="B77" s="93" t="s">
        <v>257</v>
      </c>
      <c r="C77" s="90">
        <f t="shared" si="1"/>
        <v>0</v>
      </c>
      <c r="D77" s="90"/>
      <c r="E77" s="90"/>
    </row>
    <row r="78" spans="1:5">
      <c r="A78" s="93">
        <v>30999</v>
      </c>
      <c r="B78" s="93" t="s">
        <v>261</v>
      </c>
      <c r="C78" s="90">
        <f t="shared" si="1"/>
        <v>0</v>
      </c>
      <c r="D78" s="90"/>
      <c r="E78" s="90"/>
    </row>
    <row r="79" spans="1:5">
      <c r="A79" s="93">
        <v>310</v>
      </c>
      <c r="B79" s="93" t="s">
        <v>258</v>
      </c>
      <c r="C79" s="90">
        <f t="shared" si="1"/>
        <v>0</v>
      </c>
      <c r="D79" s="90"/>
      <c r="E79" s="90"/>
    </row>
    <row r="80" spans="1:5">
      <c r="A80" s="93">
        <v>31001</v>
      </c>
      <c r="B80" s="93" t="s">
        <v>259</v>
      </c>
      <c r="C80" s="90">
        <f t="shared" si="1"/>
        <v>0</v>
      </c>
      <c r="D80" s="90"/>
      <c r="E80" s="90"/>
    </row>
    <row r="81" spans="1:5">
      <c r="A81" s="93" t="s">
        <v>257</v>
      </c>
      <c r="B81" s="93" t="s">
        <v>257</v>
      </c>
      <c r="C81" s="90">
        <f t="shared" si="1"/>
        <v>0</v>
      </c>
      <c r="D81" s="90"/>
      <c r="E81" s="90"/>
    </row>
    <row r="82" spans="1:5">
      <c r="A82" s="93" t="s">
        <v>257</v>
      </c>
      <c r="B82" s="93" t="s">
        <v>257</v>
      </c>
      <c r="C82" s="90">
        <f t="shared" si="1"/>
        <v>0</v>
      </c>
      <c r="D82" s="90"/>
      <c r="E82" s="90"/>
    </row>
    <row r="83" spans="1:5">
      <c r="A83" s="93" t="s">
        <v>257</v>
      </c>
      <c r="B83" s="93" t="s">
        <v>257</v>
      </c>
      <c r="C83" s="90">
        <f t="shared" si="1"/>
        <v>0</v>
      </c>
      <c r="D83" s="90"/>
      <c r="E83" s="90"/>
    </row>
    <row r="84" spans="1:5">
      <c r="A84" s="93">
        <v>31099</v>
      </c>
      <c r="B84" s="93" t="s">
        <v>260</v>
      </c>
      <c r="C84" s="90">
        <f t="shared" si="1"/>
        <v>0</v>
      </c>
      <c r="D84" s="90"/>
      <c r="E84" s="90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C6" sqref="C6"/>
    </sheetView>
  </sheetViews>
  <sheetFormatPr defaultRowHeight="14.25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spans="1:8" ht="14.25" customHeight="1">
      <c r="A1" s="17" t="s">
        <v>15</v>
      </c>
    </row>
    <row r="2" spans="1:8" ht="26.25" customHeight="1">
      <c r="A2" s="141" t="s">
        <v>16</v>
      </c>
      <c r="B2" s="141"/>
      <c r="C2" s="141"/>
      <c r="D2" s="141"/>
      <c r="E2" s="141"/>
      <c r="F2" s="141"/>
      <c r="G2" s="141"/>
    </row>
    <row r="3" spans="1:8" ht="24" customHeight="1">
      <c r="A3" s="12"/>
      <c r="B3" s="12" t="s">
        <v>17</v>
      </c>
      <c r="C3" s="16"/>
      <c r="H3" s="16" t="s">
        <v>18</v>
      </c>
    </row>
    <row r="4" spans="1:8" ht="24" customHeight="1">
      <c r="A4" s="14"/>
      <c r="B4" s="144" t="s">
        <v>291</v>
      </c>
      <c r="C4" s="145"/>
      <c r="D4" s="143" t="s">
        <v>167</v>
      </c>
      <c r="E4" s="143"/>
      <c r="F4" s="144" t="s">
        <v>234</v>
      </c>
      <c r="G4" s="146"/>
      <c r="H4" s="145"/>
    </row>
    <row r="5" spans="1:8" s="81" customFormat="1" ht="34.5" customHeight="1">
      <c r="A5" s="6" t="s">
        <v>19</v>
      </c>
      <c r="B5" s="6" t="s">
        <v>304</v>
      </c>
      <c r="C5" s="6" t="s">
        <v>168</v>
      </c>
      <c r="D5" s="6" t="s">
        <v>305</v>
      </c>
      <c r="E5" s="6" t="s">
        <v>168</v>
      </c>
      <c r="F5" s="6" t="s">
        <v>170</v>
      </c>
      <c r="G5" s="6" t="s">
        <v>171</v>
      </c>
      <c r="H5" s="6" t="s">
        <v>172</v>
      </c>
    </row>
    <row r="6" spans="1:8" s="92" customFormat="1" ht="24.95" customHeight="1">
      <c r="A6" s="94" t="s">
        <v>3</v>
      </c>
      <c r="B6" s="132">
        <v>0</v>
      </c>
      <c r="C6" s="132">
        <f>C7+C8+C9</f>
        <v>0</v>
      </c>
      <c r="D6" s="132">
        <f>D7+D8+D9</f>
        <v>1</v>
      </c>
      <c r="E6" s="132">
        <f>E7+E8+E9</f>
        <v>1</v>
      </c>
      <c r="F6" s="120">
        <f t="shared" ref="F6:F11" si="0">C6-E6</f>
        <v>-1</v>
      </c>
      <c r="G6" s="95" t="e">
        <f t="shared" ref="G6:G11" si="1">F6/C6*100</f>
        <v>#DIV/0!</v>
      </c>
      <c r="H6" s="95"/>
    </row>
    <row r="7" spans="1:8" s="92" customFormat="1" ht="24.95" customHeight="1">
      <c r="A7" s="85" t="s">
        <v>20</v>
      </c>
      <c r="B7" s="132">
        <v>0</v>
      </c>
      <c r="C7" s="132">
        <v>0</v>
      </c>
      <c r="D7" s="133">
        <v>0</v>
      </c>
      <c r="E7" s="132">
        <v>0</v>
      </c>
      <c r="F7" s="120">
        <f t="shared" si="0"/>
        <v>0</v>
      </c>
      <c r="G7" s="95" t="e">
        <f t="shared" si="1"/>
        <v>#DIV/0!</v>
      </c>
      <c r="H7" s="95"/>
    </row>
    <row r="8" spans="1:8" s="92" customFormat="1" ht="24.95" customHeight="1">
      <c r="A8" s="85" t="s">
        <v>21</v>
      </c>
      <c r="B8" s="132"/>
      <c r="C8" s="132"/>
      <c r="D8" s="133">
        <v>1</v>
      </c>
      <c r="E8" s="132">
        <v>1</v>
      </c>
      <c r="F8" s="120">
        <f t="shared" si="0"/>
        <v>-1</v>
      </c>
      <c r="G8" s="95" t="e">
        <f t="shared" si="1"/>
        <v>#DIV/0!</v>
      </c>
      <c r="H8" s="95"/>
    </row>
    <row r="9" spans="1:8" s="92" customFormat="1" ht="24.95" customHeight="1">
      <c r="A9" s="85" t="s">
        <v>169</v>
      </c>
      <c r="B9" s="132">
        <v>0</v>
      </c>
      <c r="C9" s="132">
        <v>0</v>
      </c>
      <c r="D9" s="132">
        <f>SUM(D10:D11)</f>
        <v>0</v>
      </c>
      <c r="E9" s="132">
        <f>SUM(E10:E11)</f>
        <v>0</v>
      </c>
      <c r="F9" s="120">
        <f t="shared" si="0"/>
        <v>0</v>
      </c>
      <c r="G9" s="95" t="e">
        <f t="shared" si="1"/>
        <v>#DIV/0!</v>
      </c>
      <c r="H9" s="95"/>
    </row>
    <row r="10" spans="1:8" s="92" customFormat="1" ht="24.95" customHeight="1">
      <c r="A10" s="85" t="s">
        <v>22</v>
      </c>
      <c r="B10" s="132"/>
      <c r="C10" s="132"/>
      <c r="D10" s="133"/>
      <c r="E10" s="132"/>
      <c r="F10" s="120">
        <f t="shared" si="0"/>
        <v>0</v>
      </c>
      <c r="G10" s="95" t="e">
        <f t="shared" si="1"/>
        <v>#DIV/0!</v>
      </c>
      <c r="H10" s="95"/>
    </row>
    <row r="11" spans="1:8" s="92" customFormat="1" ht="24.95" customHeight="1">
      <c r="A11" s="85" t="s">
        <v>23</v>
      </c>
      <c r="B11" s="132">
        <v>0</v>
      </c>
      <c r="C11" s="132">
        <v>0</v>
      </c>
      <c r="D11" s="133"/>
      <c r="E11" s="132"/>
      <c r="F11" s="120">
        <f t="shared" si="0"/>
        <v>0</v>
      </c>
      <c r="G11" s="95" t="e">
        <f t="shared" si="1"/>
        <v>#DIV/0!</v>
      </c>
      <c r="H11" s="95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workbookViewId="0">
      <selection activeCell="G7" sqref="G7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18" width="8.125" style="3" customWidth="1"/>
    <col min="19" max="16384" width="9" style="3"/>
  </cols>
  <sheetData>
    <row r="1" spans="1:18" ht="14.25" customHeight="1">
      <c r="A1" s="96" t="s">
        <v>213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spans="1:18" ht="20.25" customHeight="1">
      <c r="A2" s="147" t="s">
        <v>24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</row>
    <row r="3" spans="1:18" s="5" customFormat="1" ht="14.25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151" t="s">
        <v>67</v>
      </c>
      <c r="R3" s="151"/>
    </row>
    <row r="4" spans="1:18" s="5" customFormat="1" ht="14.25" customHeight="1">
      <c r="A4" s="148" t="s">
        <v>214</v>
      </c>
      <c r="B4" s="148"/>
      <c r="C4" s="148"/>
      <c r="D4" s="149" t="s">
        <v>215</v>
      </c>
      <c r="E4" s="149" t="s">
        <v>216</v>
      </c>
      <c r="F4" s="148" t="s">
        <v>217</v>
      </c>
      <c r="G4" s="148" t="s">
        <v>218</v>
      </c>
      <c r="H4" s="148"/>
      <c r="I4" s="148"/>
      <c r="J4" s="148"/>
      <c r="K4" s="148" t="s">
        <v>219</v>
      </c>
      <c r="L4" s="148"/>
      <c r="M4" s="148"/>
      <c r="N4" s="148"/>
      <c r="O4" s="148"/>
      <c r="P4" s="148"/>
      <c r="Q4" s="148"/>
      <c r="R4" s="148"/>
    </row>
    <row r="5" spans="1:18" s="5" customFormat="1" ht="42" customHeight="1">
      <c r="A5" s="99" t="s">
        <v>220</v>
      </c>
      <c r="B5" s="99" t="s">
        <v>221</v>
      </c>
      <c r="C5" s="99" t="s">
        <v>222</v>
      </c>
      <c r="D5" s="150"/>
      <c r="E5" s="150"/>
      <c r="F5" s="148"/>
      <c r="G5" s="99" t="s">
        <v>223</v>
      </c>
      <c r="H5" s="99" t="s">
        <v>224</v>
      </c>
      <c r="I5" s="99" t="s">
        <v>225</v>
      </c>
      <c r="J5" s="99" t="s">
        <v>226</v>
      </c>
      <c r="K5" s="99" t="s">
        <v>223</v>
      </c>
      <c r="L5" s="99" t="s">
        <v>227</v>
      </c>
      <c r="M5" s="99" t="s">
        <v>228</v>
      </c>
      <c r="N5" s="99" t="s">
        <v>229</v>
      </c>
      <c r="O5" s="99" t="s">
        <v>230</v>
      </c>
      <c r="P5" s="99" t="s">
        <v>231</v>
      </c>
      <c r="Q5" s="99" t="s">
        <v>232</v>
      </c>
      <c r="R5" s="99" t="s">
        <v>233</v>
      </c>
    </row>
    <row r="6" spans="1:18" s="5" customFormat="1" ht="18" customHeight="1">
      <c r="A6" s="100" t="s">
        <v>107</v>
      </c>
      <c r="B6" s="100" t="s">
        <v>107</v>
      </c>
      <c r="C6" s="100" t="s">
        <v>107</v>
      </c>
      <c r="D6" s="100" t="s">
        <v>107</v>
      </c>
      <c r="E6" s="101" t="s">
        <v>107</v>
      </c>
      <c r="F6" s="99">
        <v>1</v>
      </c>
      <c r="G6" s="99">
        <v>2</v>
      </c>
      <c r="H6" s="99">
        <v>3</v>
      </c>
      <c r="I6" s="99">
        <v>4</v>
      </c>
      <c r="J6" s="99">
        <v>5</v>
      </c>
      <c r="K6" s="99">
        <v>6</v>
      </c>
      <c r="L6" s="99">
        <v>7</v>
      </c>
      <c r="M6" s="99">
        <v>8</v>
      </c>
      <c r="N6" s="99">
        <v>9</v>
      </c>
      <c r="O6" s="99">
        <v>10</v>
      </c>
      <c r="P6" s="99">
        <v>11</v>
      </c>
      <c r="Q6" s="99">
        <v>12</v>
      </c>
      <c r="R6" s="99">
        <v>13</v>
      </c>
    </row>
    <row r="7" spans="1:18" s="5" customFormat="1" ht="16.5" customHeight="1">
      <c r="A7" s="100">
        <v>206</v>
      </c>
      <c r="B7" s="100"/>
      <c r="C7" s="100"/>
      <c r="D7" s="100"/>
      <c r="E7" s="125" t="s">
        <v>277</v>
      </c>
      <c r="F7" s="99">
        <v>0</v>
      </c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18" s="5" customFormat="1" ht="16.5" customHeight="1">
      <c r="A8" s="100"/>
      <c r="B8" s="100">
        <v>10</v>
      </c>
      <c r="C8" s="100"/>
      <c r="D8" s="100"/>
      <c r="E8" s="125" t="s">
        <v>278</v>
      </c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</row>
    <row r="9" spans="1:18" s="5" customFormat="1" ht="16.5" customHeight="1">
      <c r="A9" s="100"/>
      <c r="B9" s="100"/>
      <c r="C9" s="100">
        <v>1</v>
      </c>
      <c r="D9" s="100"/>
      <c r="E9" s="125" t="s">
        <v>279</v>
      </c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</row>
    <row r="10" spans="1:18" s="92" customFormat="1" ht="16.5" customHeight="1">
      <c r="A10" s="102"/>
      <c r="B10" s="102"/>
      <c r="C10" s="102"/>
      <c r="D10" s="102"/>
      <c r="E10" s="93" t="s">
        <v>257</v>
      </c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  <row r="11" spans="1:18" ht="16.5" customHeight="1">
      <c r="A11" s="102"/>
      <c r="B11" s="102"/>
      <c r="C11" s="102"/>
      <c r="D11" s="102"/>
      <c r="E11" s="93" t="s">
        <v>257</v>
      </c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</row>
    <row r="12" spans="1:18" ht="16.5" customHeight="1">
      <c r="A12" s="102" t="s">
        <v>280</v>
      </c>
      <c r="B12" s="102"/>
      <c r="C12" s="102"/>
      <c r="D12" s="102"/>
      <c r="E12" s="93" t="s">
        <v>281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</row>
    <row r="13" spans="1:18" ht="37.5" customHeight="1">
      <c r="A13" s="102"/>
      <c r="B13" s="102" t="s">
        <v>282</v>
      </c>
      <c r="C13" s="102"/>
      <c r="D13" s="102"/>
      <c r="E13" s="126" t="s">
        <v>283</v>
      </c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</row>
    <row r="14" spans="1:18" ht="16.5" customHeight="1">
      <c r="A14" s="102"/>
      <c r="B14" s="102"/>
      <c r="C14" s="127" t="s">
        <v>284</v>
      </c>
      <c r="D14" s="102"/>
      <c r="E14" s="128" t="s">
        <v>285</v>
      </c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</row>
    <row r="15" spans="1:18" ht="16.5" customHeight="1">
      <c r="A15" s="102"/>
      <c r="B15" s="102"/>
      <c r="C15" s="102"/>
      <c r="D15" s="102"/>
      <c r="E15" s="93" t="s">
        <v>257</v>
      </c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</row>
    <row r="16" spans="1:18" ht="16.5" customHeight="1">
      <c r="A16" s="102"/>
      <c r="B16" s="102"/>
      <c r="C16" s="102"/>
      <c r="D16" s="102"/>
      <c r="E16" s="93" t="s">
        <v>257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</row>
    <row r="17" spans="1:18" ht="16.5" customHeight="1">
      <c r="A17" s="127" t="s">
        <v>286</v>
      </c>
      <c r="B17" s="102"/>
      <c r="C17" s="102"/>
      <c r="D17" s="102"/>
      <c r="E17" s="128" t="s">
        <v>287</v>
      </c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</row>
    <row r="18" spans="1:18" ht="26.25" customHeight="1">
      <c r="A18" s="127"/>
      <c r="B18" s="127" t="s">
        <v>288</v>
      </c>
      <c r="C18" s="102"/>
      <c r="D18" s="102"/>
      <c r="E18" s="129" t="s">
        <v>289</v>
      </c>
      <c r="F18" s="128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</row>
    <row r="19" spans="1:18" ht="26.25" customHeight="1">
      <c r="A19" s="102"/>
      <c r="B19" s="102"/>
      <c r="C19" s="127" t="s">
        <v>273</v>
      </c>
      <c r="D19" s="102"/>
      <c r="E19" s="129" t="s">
        <v>290</v>
      </c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</row>
    <row r="20" spans="1:18" ht="16.5" customHeight="1">
      <c r="A20" s="102"/>
      <c r="B20" s="102"/>
      <c r="C20" s="102"/>
      <c r="D20" s="102"/>
      <c r="E20" s="93" t="s">
        <v>257</v>
      </c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</row>
    <row r="21" spans="1:18" ht="16.5" customHeight="1">
      <c r="A21" s="102"/>
      <c r="B21" s="102"/>
      <c r="C21" s="102"/>
      <c r="D21" s="102"/>
      <c r="E21" s="93" t="s">
        <v>257</v>
      </c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</row>
    <row r="22" spans="1:18" ht="16.5" customHeight="1">
      <c r="A22" s="127"/>
      <c r="B22" s="102"/>
      <c r="C22" s="102"/>
      <c r="D22" s="102"/>
      <c r="E22" s="93" t="s">
        <v>257</v>
      </c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</row>
    <row r="23" spans="1:18" ht="16.5" customHeight="1">
      <c r="A23" s="127"/>
      <c r="B23" s="127"/>
      <c r="C23" s="102"/>
      <c r="D23" s="102"/>
      <c r="E23" s="93" t="s">
        <v>257</v>
      </c>
      <c r="F23" s="128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</row>
  </sheetData>
  <sheetProtection formatCells="0" formatColumns="0" formatRows="0"/>
  <mergeCells count="8">
    <mergeCell ref="A2:R2"/>
    <mergeCell ref="A4:C4"/>
    <mergeCell ref="D4:D5"/>
    <mergeCell ref="F4:F5"/>
    <mergeCell ref="G4:J4"/>
    <mergeCell ref="K4:R4"/>
    <mergeCell ref="E4:E5"/>
    <mergeCell ref="Q3:R3"/>
  </mergeCells>
  <phoneticPr fontId="3" type="noConversion"/>
  <pageMargins left="0.15748031496062992" right="0.15748031496062992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workbookViewId="0">
      <selection activeCell="E23" sqref="E23"/>
    </sheetView>
  </sheetViews>
  <sheetFormatPr defaultColWidth="6.875" defaultRowHeight="13.5"/>
  <cols>
    <col min="1" max="1" width="29.5" style="45" customWidth="1"/>
    <col min="2" max="3" width="10.625" style="45" customWidth="1"/>
    <col min="4" max="4" width="28.625" style="45" customWidth="1"/>
    <col min="5" max="6" width="10.625" style="45" customWidth="1"/>
    <col min="7" max="16384" width="6.875" style="45"/>
  </cols>
  <sheetData>
    <row r="1" spans="1:6" ht="13.5" customHeight="1">
      <c r="A1" s="68" t="s">
        <v>164</v>
      </c>
    </row>
    <row r="2" spans="1:6" s="19" customFormat="1" ht="39" customHeight="1">
      <c r="A2" s="152" t="s">
        <v>163</v>
      </c>
      <c r="B2" s="152"/>
      <c r="C2" s="152"/>
      <c r="D2" s="152"/>
      <c r="E2" s="152"/>
      <c r="F2" s="152"/>
    </row>
    <row r="3" spans="1:6" s="20" customFormat="1" ht="12" customHeight="1">
      <c r="A3" s="22"/>
      <c r="B3" s="21"/>
      <c r="E3" s="153" t="s">
        <v>165</v>
      </c>
      <c r="F3" s="153"/>
    </row>
    <row r="4" spans="1:6" s="25" customFormat="1" ht="30.75" customHeight="1">
      <c r="A4" s="23" t="s">
        <v>115</v>
      </c>
      <c r="B4" s="130" t="s">
        <v>292</v>
      </c>
      <c r="C4" s="24" t="s">
        <v>116</v>
      </c>
      <c r="D4" s="24" t="s">
        <v>117</v>
      </c>
      <c r="E4" s="131" t="s">
        <v>293</v>
      </c>
      <c r="F4" s="24" t="s">
        <v>116</v>
      </c>
    </row>
    <row r="5" spans="1:6" s="29" customFormat="1" ht="20.25" customHeight="1">
      <c r="A5" s="27" t="s">
        <v>118</v>
      </c>
      <c r="B5" s="74">
        <v>231.99</v>
      </c>
      <c r="C5" s="31"/>
      <c r="D5" s="27" t="s">
        <v>119</v>
      </c>
      <c r="E5" s="74">
        <v>231.99</v>
      </c>
      <c r="F5" s="31"/>
    </row>
    <row r="6" spans="1:6" s="29" customFormat="1" ht="20.25" customHeight="1">
      <c r="A6" s="30" t="s">
        <v>120</v>
      </c>
      <c r="B6" s="74">
        <v>231.99</v>
      </c>
      <c r="C6" s="31"/>
      <c r="D6" s="30" t="s">
        <v>120</v>
      </c>
      <c r="E6" s="74">
        <v>231.99</v>
      </c>
      <c r="F6" s="31"/>
    </row>
    <row r="7" spans="1:6" s="29" customFormat="1" ht="30" customHeight="1">
      <c r="A7" s="30" t="s">
        <v>121</v>
      </c>
      <c r="B7" s="74"/>
      <c r="C7" s="31"/>
      <c r="D7" s="30" t="s">
        <v>122</v>
      </c>
      <c r="E7" s="74"/>
      <c r="F7" s="31"/>
    </row>
    <row r="8" spans="1:6" s="29" customFormat="1" ht="19.5" customHeight="1">
      <c r="A8" s="30" t="s">
        <v>123</v>
      </c>
      <c r="B8" s="74">
        <v>0</v>
      </c>
      <c r="C8" s="31"/>
      <c r="D8" s="30" t="s">
        <v>124</v>
      </c>
      <c r="E8" s="74">
        <v>0</v>
      </c>
      <c r="F8" s="31"/>
    </row>
    <row r="9" spans="1:6" s="29" customFormat="1" ht="20.25" customHeight="1">
      <c r="A9" s="27" t="s">
        <v>125</v>
      </c>
      <c r="B9" s="74">
        <v>0</v>
      </c>
      <c r="C9" s="31"/>
      <c r="D9" s="27" t="s">
        <v>125</v>
      </c>
      <c r="E9" s="74">
        <v>0</v>
      </c>
      <c r="F9" s="31"/>
    </row>
    <row r="10" spans="1:6" s="29" customFormat="1" ht="20.25" customHeight="1">
      <c r="A10" s="27" t="s">
        <v>126</v>
      </c>
      <c r="B10" s="74">
        <v>0</v>
      </c>
      <c r="C10" s="31"/>
      <c r="D10" s="27" t="s">
        <v>127</v>
      </c>
      <c r="E10" s="104">
        <v>0</v>
      </c>
      <c r="F10" s="31"/>
    </row>
    <row r="11" spans="1:6" s="29" customFormat="1" ht="20.25" customHeight="1">
      <c r="A11" s="27" t="s">
        <v>128</v>
      </c>
      <c r="B11" s="104"/>
      <c r="C11" s="31"/>
      <c r="D11" s="27" t="s">
        <v>129</v>
      </c>
      <c r="E11" s="78"/>
      <c r="F11" s="31"/>
    </row>
    <row r="12" spans="1:6" s="28" customFormat="1" ht="20.25" customHeight="1">
      <c r="A12" s="32"/>
      <c r="B12" s="72"/>
      <c r="C12" s="31"/>
      <c r="D12" s="27"/>
      <c r="E12" s="72"/>
      <c r="F12" s="31"/>
    </row>
    <row r="13" spans="1:6" s="29" customFormat="1" ht="20.25" customHeight="1">
      <c r="A13" s="27" t="s">
        <v>130</v>
      </c>
      <c r="B13" s="74">
        <v>0</v>
      </c>
      <c r="C13" s="31"/>
      <c r="D13" s="27" t="s">
        <v>131</v>
      </c>
      <c r="E13" s="74">
        <v>0</v>
      </c>
      <c r="F13" s="31"/>
    </row>
    <row r="14" spans="1:6" s="29" customFormat="1" ht="20.25" customHeight="1">
      <c r="A14" s="27" t="s">
        <v>132</v>
      </c>
      <c r="B14" s="104"/>
      <c r="C14" s="31"/>
      <c r="D14" s="27" t="s">
        <v>133</v>
      </c>
      <c r="E14" s="74"/>
      <c r="F14" s="31"/>
    </row>
    <row r="15" spans="1:6" s="29" customFormat="1" ht="20.25" customHeight="1">
      <c r="A15" s="33" t="s">
        <v>134</v>
      </c>
      <c r="B15" s="79"/>
      <c r="C15" s="33"/>
      <c r="D15" s="30" t="s">
        <v>135</v>
      </c>
      <c r="E15" s="104"/>
      <c r="F15" s="31"/>
    </row>
    <row r="16" spans="1:6" s="29" customFormat="1" ht="20.25" customHeight="1">
      <c r="A16" s="33"/>
      <c r="B16" s="73"/>
      <c r="C16" s="33"/>
      <c r="D16" s="27" t="s">
        <v>136</v>
      </c>
      <c r="E16" s="72"/>
      <c r="F16" s="31"/>
    </row>
    <row r="17" spans="1:6" s="25" customFormat="1" ht="20.25" customHeight="1">
      <c r="A17" s="34"/>
      <c r="B17" s="74"/>
      <c r="C17" s="35"/>
      <c r="D17" s="36"/>
      <c r="E17" s="74"/>
      <c r="F17" s="37"/>
    </row>
    <row r="18" spans="1:6" s="26" customFormat="1" ht="20.25" customHeight="1">
      <c r="A18" s="38" t="s">
        <v>114</v>
      </c>
      <c r="B18" s="105">
        <v>231.99</v>
      </c>
      <c r="C18" s="39"/>
      <c r="D18" s="38" t="s">
        <v>137</v>
      </c>
      <c r="E18" s="106">
        <v>231.99</v>
      </c>
      <c r="F18" s="107"/>
    </row>
    <row r="19" spans="1:6" s="29" customFormat="1" ht="20.25" customHeight="1">
      <c r="A19" s="27" t="s">
        <v>138</v>
      </c>
      <c r="B19" s="104">
        <v>0</v>
      </c>
      <c r="C19" s="31"/>
      <c r="D19" s="27"/>
      <c r="E19" s="78"/>
      <c r="F19" s="31"/>
    </row>
    <row r="20" spans="1:6" s="28" customFormat="1" ht="20.25" customHeight="1">
      <c r="A20" s="40"/>
      <c r="B20" s="75"/>
      <c r="C20" s="33"/>
      <c r="D20" s="33"/>
      <c r="E20" s="79"/>
      <c r="F20" s="41"/>
    </row>
    <row r="21" spans="1:6" s="28" customFormat="1" ht="20.25" customHeight="1">
      <c r="A21" s="40"/>
      <c r="B21" s="76"/>
      <c r="C21" s="33"/>
      <c r="D21" s="33"/>
      <c r="E21" s="73"/>
      <c r="F21" s="33"/>
    </row>
    <row r="22" spans="1:6" s="28" customFormat="1" ht="20.25" customHeight="1">
      <c r="A22" s="40"/>
      <c r="B22" s="77"/>
      <c r="C22" s="33"/>
      <c r="D22" s="33"/>
      <c r="E22" s="80"/>
      <c r="F22" s="33"/>
    </row>
    <row r="23" spans="1:6" s="26" customFormat="1" ht="20.25" customHeight="1">
      <c r="A23" s="38" t="s">
        <v>139</v>
      </c>
      <c r="B23" s="106">
        <v>231.99</v>
      </c>
      <c r="C23" s="35"/>
      <c r="D23" s="38" t="s">
        <v>140</v>
      </c>
      <c r="E23" s="106">
        <v>231.99</v>
      </c>
      <c r="F23" s="35"/>
    </row>
    <row r="24" spans="1:6" s="28" customFormat="1" ht="10.5" customHeight="1">
      <c r="B24" s="29"/>
      <c r="C24" s="29"/>
      <c r="D24" s="29"/>
      <c r="E24" s="42"/>
    </row>
    <row r="25" spans="1:6" s="44" customFormat="1" ht="15" customHeight="1">
      <c r="A25" s="43"/>
      <c r="B25" s="43"/>
      <c r="C25" s="43"/>
      <c r="D25" s="43"/>
      <c r="E25" s="43"/>
      <c r="F25" s="43"/>
    </row>
    <row r="26" spans="1:6" ht="9.75" customHeight="1">
      <c r="E26" s="46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7" right="0.7" top="0.75" bottom="0.75" header="0.3" footer="0.3"/>
  <pageSetup paperSize="9" scale="86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8"/>
  <sheetViews>
    <sheetView showGridLines="0" showZeros="0" topLeftCell="A4" workbookViewId="0">
      <selection activeCell="E8" sqref="E8"/>
    </sheetView>
  </sheetViews>
  <sheetFormatPr defaultColWidth="6.875" defaultRowHeight="13.5"/>
  <cols>
    <col min="1" max="1" width="10.5" style="45" customWidth="1"/>
    <col min="2" max="3" width="7.125" style="45" customWidth="1"/>
    <col min="4" max="4" width="6.75" style="45" customWidth="1"/>
    <col min="5" max="5" width="7.375" style="45" customWidth="1"/>
    <col min="6" max="9" width="5.125" style="45" customWidth="1"/>
    <col min="10" max="10" width="4.625" style="45" customWidth="1"/>
    <col min="11" max="11" width="3.5" style="45" customWidth="1"/>
    <col min="12" max="12" width="4.375" style="45" customWidth="1"/>
    <col min="13" max="13" width="5" style="45" customWidth="1"/>
    <col min="14" max="14" width="5.125" style="45" customWidth="1"/>
    <col min="15" max="15" width="3.25" style="45" customWidth="1"/>
    <col min="16" max="16" width="5.125" style="45" customWidth="1"/>
    <col min="17" max="17" width="4.375" style="45" customWidth="1"/>
    <col min="18" max="18" width="4.5" style="45" customWidth="1"/>
    <col min="19" max="19" width="4.375" style="45" customWidth="1"/>
    <col min="20" max="20" width="4" style="45" customWidth="1"/>
    <col min="21" max="21" width="3.25" style="45" customWidth="1"/>
    <col min="22" max="22" width="4.25" style="45" customWidth="1"/>
    <col min="23" max="23" width="4.75" style="45" customWidth="1"/>
    <col min="24" max="24" width="3.875" style="45" customWidth="1"/>
    <col min="25" max="25" width="2.875" style="45" customWidth="1"/>
    <col min="26" max="26" width="4.5" style="45" customWidth="1"/>
    <col min="27" max="28" width="4.125" style="45" customWidth="1"/>
    <col min="29" max="29" width="4.375" style="45" customWidth="1"/>
    <col min="30" max="30" width="4.25" style="45" customWidth="1"/>
    <col min="31" max="31" width="3.625" style="45" customWidth="1"/>
    <col min="32" max="32" width="3.75" style="45" customWidth="1"/>
    <col min="33" max="33" width="4" style="45" customWidth="1"/>
    <col min="34" max="34" width="3.75" style="45" customWidth="1"/>
    <col min="35" max="36" width="4.25" style="45" customWidth="1"/>
    <col min="37" max="37" width="3" style="45" customWidth="1"/>
    <col min="38" max="38" width="5.125" style="45" customWidth="1"/>
    <col min="39" max="39" width="4.125" style="45" customWidth="1"/>
    <col min="40" max="16384" width="6.875" style="45"/>
  </cols>
  <sheetData>
    <row r="1" spans="1:254" ht="13.5" customHeight="1">
      <c r="A1" s="68" t="s">
        <v>68</v>
      </c>
    </row>
    <row r="2" spans="1:254" s="49" customFormat="1" ht="30" customHeight="1">
      <c r="A2" s="69" t="s">
        <v>69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254" s="52" customFormat="1" ht="15.75" customHeight="1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H3" s="51"/>
      <c r="AJ3" s="51"/>
      <c r="AK3" s="51"/>
      <c r="AM3" s="70" t="s">
        <v>67</v>
      </c>
      <c r="AT3" s="53"/>
      <c r="AU3" s="53"/>
      <c r="AV3" s="53"/>
      <c r="AW3" s="53"/>
    </row>
    <row r="4" spans="1:254" s="54" customFormat="1" ht="37.5" customHeight="1">
      <c r="A4" s="179" t="s">
        <v>141</v>
      </c>
      <c r="B4" s="181" t="s">
        <v>52</v>
      </c>
      <c r="C4" s="184" t="s">
        <v>142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6"/>
      <c r="T4" s="184" t="s">
        <v>143</v>
      </c>
      <c r="U4" s="185"/>
      <c r="V4" s="185"/>
      <c r="W4" s="185"/>
      <c r="X4" s="185"/>
      <c r="Y4" s="185"/>
      <c r="Z4" s="186"/>
      <c r="AA4" s="172" t="s">
        <v>144</v>
      </c>
      <c r="AB4" s="173"/>
      <c r="AC4" s="173"/>
      <c r="AD4" s="173"/>
      <c r="AE4" s="174"/>
      <c r="AF4" s="165" t="s">
        <v>53</v>
      </c>
      <c r="AG4" s="164"/>
      <c r="AH4" s="164"/>
      <c r="AI4" s="164"/>
      <c r="AJ4" s="167"/>
      <c r="AK4" s="164" t="s">
        <v>145</v>
      </c>
      <c r="AL4" s="166" t="s">
        <v>146</v>
      </c>
      <c r="AM4" s="156" t="s">
        <v>147</v>
      </c>
    </row>
    <row r="5" spans="1:254" s="56" customFormat="1" ht="19.5" customHeight="1">
      <c r="A5" s="179"/>
      <c r="B5" s="182"/>
      <c r="C5" s="175" t="s">
        <v>3</v>
      </c>
      <c r="D5" s="187" t="s">
        <v>54</v>
      </c>
      <c r="E5" s="188"/>
      <c r="F5" s="188"/>
      <c r="G5" s="188"/>
      <c r="H5" s="189"/>
      <c r="I5" s="184" t="s">
        <v>148</v>
      </c>
      <c r="J5" s="185"/>
      <c r="K5" s="185"/>
      <c r="L5" s="185"/>
      <c r="M5" s="185"/>
      <c r="N5" s="185"/>
      <c r="O5" s="185"/>
      <c r="P5" s="186"/>
      <c r="Q5" s="169" t="s">
        <v>149</v>
      </c>
      <c r="R5" s="170"/>
      <c r="S5" s="171"/>
      <c r="T5" s="177" t="s">
        <v>3</v>
      </c>
      <c r="U5" s="154" t="s">
        <v>150</v>
      </c>
      <c r="V5" s="154" t="s">
        <v>151</v>
      </c>
      <c r="W5" s="154" t="s">
        <v>152</v>
      </c>
      <c r="X5" s="154" t="s">
        <v>153</v>
      </c>
      <c r="Y5" s="154" t="s">
        <v>154</v>
      </c>
      <c r="Z5" s="175" t="s">
        <v>155</v>
      </c>
      <c r="AA5" s="154" t="s">
        <v>3</v>
      </c>
      <c r="AB5" s="154" t="s">
        <v>55</v>
      </c>
      <c r="AC5" s="154" t="s">
        <v>156</v>
      </c>
      <c r="AD5" s="154" t="s">
        <v>56</v>
      </c>
      <c r="AE5" s="175" t="s">
        <v>157</v>
      </c>
      <c r="AF5" s="168" t="s">
        <v>3</v>
      </c>
      <c r="AG5" s="163" t="s">
        <v>158</v>
      </c>
      <c r="AH5" s="159" t="s">
        <v>57</v>
      </c>
      <c r="AI5" s="161" t="s">
        <v>56</v>
      </c>
      <c r="AJ5" s="163" t="s">
        <v>159</v>
      </c>
      <c r="AK5" s="165"/>
      <c r="AL5" s="166"/>
      <c r="AM5" s="157"/>
    </row>
    <row r="6" spans="1:254" s="64" customFormat="1" ht="247.5" customHeight="1">
      <c r="A6" s="180"/>
      <c r="B6" s="183"/>
      <c r="C6" s="176"/>
      <c r="D6" s="55" t="s">
        <v>58</v>
      </c>
      <c r="E6" s="55" t="s">
        <v>150</v>
      </c>
      <c r="F6" s="55" t="s">
        <v>151</v>
      </c>
      <c r="G6" s="55" t="s">
        <v>152</v>
      </c>
      <c r="H6" s="57" t="s">
        <v>153</v>
      </c>
      <c r="I6" s="58" t="s">
        <v>58</v>
      </c>
      <c r="J6" s="59" t="s">
        <v>60</v>
      </c>
      <c r="K6" s="59" t="s">
        <v>61</v>
      </c>
      <c r="L6" s="59" t="s">
        <v>59</v>
      </c>
      <c r="M6" s="59" t="s">
        <v>62</v>
      </c>
      <c r="N6" s="59" t="s">
        <v>63</v>
      </c>
      <c r="O6" s="59" t="s">
        <v>56</v>
      </c>
      <c r="P6" s="60" t="s">
        <v>160</v>
      </c>
      <c r="Q6" s="61" t="s">
        <v>58</v>
      </c>
      <c r="R6" s="62" t="s">
        <v>161</v>
      </c>
      <c r="S6" s="63" t="s">
        <v>162</v>
      </c>
      <c r="T6" s="178"/>
      <c r="U6" s="155"/>
      <c r="V6" s="155"/>
      <c r="W6" s="155"/>
      <c r="X6" s="155"/>
      <c r="Y6" s="155"/>
      <c r="Z6" s="176"/>
      <c r="AA6" s="155"/>
      <c r="AB6" s="155"/>
      <c r="AC6" s="155"/>
      <c r="AD6" s="155"/>
      <c r="AE6" s="176"/>
      <c r="AF6" s="166"/>
      <c r="AG6" s="164"/>
      <c r="AH6" s="160"/>
      <c r="AI6" s="162"/>
      <c r="AJ6" s="164"/>
      <c r="AK6" s="165"/>
      <c r="AL6" s="166"/>
      <c r="AM6" s="158"/>
    </row>
    <row r="7" spans="1:254" ht="21.75" customHeight="1">
      <c r="A7" s="65" t="s">
        <v>9</v>
      </c>
      <c r="B7" s="66">
        <v>1</v>
      </c>
      <c r="C7" s="66">
        <f t="shared" ref="C7:AM7" si="0">B7+1</f>
        <v>2</v>
      </c>
      <c r="D7" s="66">
        <f t="shared" si="0"/>
        <v>3</v>
      </c>
      <c r="E7" s="66">
        <f t="shared" si="0"/>
        <v>4</v>
      </c>
      <c r="F7" s="66">
        <f t="shared" si="0"/>
        <v>5</v>
      </c>
      <c r="G7" s="66">
        <f t="shared" si="0"/>
        <v>6</v>
      </c>
      <c r="H7" s="66">
        <f t="shared" si="0"/>
        <v>7</v>
      </c>
      <c r="I7" s="66">
        <f t="shared" si="0"/>
        <v>8</v>
      </c>
      <c r="J7" s="66">
        <f t="shared" si="0"/>
        <v>9</v>
      </c>
      <c r="K7" s="66">
        <f t="shared" si="0"/>
        <v>10</v>
      </c>
      <c r="L7" s="66">
        <f t="shared" si="0"/>
        <v>11</v>
      </c>
      <c r="M7" s="66">
        <f t="shared" si="0"/>
        <v>12</v>
      </c>
      <c r="N7" s="66">
        <f t="shared" si="0"/>
        <v>13</v>
      </c>
      <c r="O7" s="66">
        <f t="shared" si="0"/>
        <v>14</v>
      </c>
      <c r="P7" s="66">
        <f t="shared" si="0"/>
        <v>15</v>
      </c>
      <c r="Q7" s="66">
        <f t="shared" si="0"/>
        <v>16</v>
      </c>
      <c r="R7" s="66">
        <f t="shared" si="0"/>
        <v>17</v>
      </c>
      <c r="S7" s="66">
        <f t="shared" si="0"/>
        <v>18</v>
      </c>
      <c r="T7" s="66">
        <f t="shared" si="0"/>
        <v>19</v>
      </c>
      <c r="U7" s="66">
        <f t="shared" si="0"/>
        <v>20</v>
      </c>
      <c r="V7" s="66">
        <f t="shared" si="0"/>
        <v>21</v>
      </c>
      <c r="W7" s="66">
        <f t="shared" si="0"/>
        <v>22</v>
      </c>
      <c r="X7" s="66">
        <f t="shared" si="0"/>
        <v>23</v>
      </c>
      <c r="Y7" s="66">
        <f t="shared" si="0"/>
        <v>24</v>
      </c>
      <c r="Z7" s="66">
        <f t="shared" si="0"/>
        <v>25</v>
      </c>
      <c r="AA7" s="66">
        <f t="shared" si="0"/>
        <v>26</v>
      </c>
      <c r="AB7" s="66">
        <f t="shared" si="0"/>
        <v>27</v>
      </c>
      <c r="AC7" s="66">
        <f t="shared" si="0"/>
        <v>28</v>
      </c>
      <c r="AD7" s="66">
        <f t="shared" si="0"/>
        <v>29</v>
      </c>
      <c r="AE7" s="66">
        <f t="shared" si="0"/>
        <v>30</v>
      </c>
      <c r="AF7" s="66">
        <f t="shared" si="0"/>
        <v>31</v>
      </c>
      <c r="AG7" s="66">
        <f t="shared" si="0"/>
        <v>32</v>
      </c>
      <c r="AH7" s="66">
        <f t="shared" si="0"/>
        <v>33</v>
      </c>
      <c r="AI7" s="66">
        <f t="shared" si="0"/>
        <v>34</v>
      </c>
      <c r="AJ7" s="66">
        <f t="shared" si="0"/>
        <v>35</v>
      </c>
      <c r="AK7" s="66">
        <f t="shared" si="0"/>
        <v>36</v>
      </c>
      <c r="AL7" s="66">
        <f t="shared" si="0"/>
        <v>37</v>
      </c>
      <c r="AM7" s="66">
        <f t="shared" si="0"/>
        <v>38</v>
      </c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54" s="109" customFormat="1" ht="21.75" customHeight="1">
      <c r="A8" s="110" t="s">
        <v>3</v>
      </c>
      <c r="B8" s="111">
        <v>231.99</v>
      </c>
      <c r="C8" s="111">
        <v>231.99</v>
      </c>
      <c r="D8" s="111">
        <v>231.99</v>
      </c>
      <c r="E8" s="111">
        <v>231.99</v>
      </c>
      <c r="F8" s="111"/>
      <c r="G8" s="111"/>
      <c r="H8" s="111"/>
      <c r="I8" s="111"/>
      <c r="J8" s="111"/>
      <c r="K8" s="112"/>
      <c r="L8" s="113"/>
      <c r="M8" s="111"/>
      <c r="N8" s="111"/>
      <c r="O8" s="111"/>
      <c r="P8" s="111"/>
      <c r="Q8" s="114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4"/>
      <c r="AG8" s="114"/>
      <c r="AH8" s="111"/>
      <c r="AI8" s="111"/>
      <c r="AJ8" s="111"/>
      <c r="AK8" s="111"/>
      <c r="AL8" s="112"/>
      <c r="AM8" s="115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</row>
    <row r="9" spans="1:254" ht="21.75" customHeight="1">
      <c r="A9" s="134" t="s">
        <v>338</v>
      </c>
      <c r="B9" s="111">
        <v>231.99</v>
      </c>
      <c r="C9" s="111">
        <v>231.99</v>
      </c>
      <c r="D9" s="111">
        <v>231.99</v>
      </c>
      <c r="E9" s="111">
        <v>231.99</v>
      </c>
      <c r="F9" s="111"/>
      <c r="G9" s="111"/>
      <c r="H9" s="111"/>
      <c r="I9" s="111"/>
      <c r="J9" s="111"/>
      <c r="K9" s="112"/>
      <c r="L9" s="113"/>
      <c r="M9" s="111"/>
      <c r="N9" s="111"/>
      <c r="O9" s="111"/>
      <c r="P9" s="111"/>
      <c r="Q9" s="114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4"/>
      <c r="AG9" s="114"/>
      <c r="AH9" s="111"/>
      <c r="AI9" s="111"/>
      <c r="AJ9" s="111"/>
      <c r="AK9" s="111"/>
      <c r="AL9" s="112"/>
      <c r="AM9" s="115"/>
    </row>
    <row r="10" spans="1:254" ht="21.75" customHeight="1">
      <c r="A10" s="122" t="s">
        <v>262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2"/>
      <c r="L10" s="113"/>
      <c r="M10" s="111"/>
      <c r="N10" s="111"/>
      <c r="O10" s="111"/>
      <c r="P10" s="111"/>
      <c r="Q10" s="114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4"/>
      <c r="AG10" s="114"/>
      <c r="AH10" s="111"/>
      <c r="AI10" s="111"/>
      <c r="AJ10" s="111"/>
      <c r="AK10" s="111"/>
      <c r="AL10" s="112"/>
      <c r="AM10" s="115"/>
    </row>
    <row r="11" spans="1:254" ht="21.75" customHeight="1">
      <c r="A11" s="122" t="s">
        <v>263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2"/>
      <c r="L11" s="113"/>
      <c r="M11" s="111"/>
      <c r="N11" s="111"/>
      <c r="O11" s="111"/>
      <c r="P11" s="111"/>
      <c r="Q11" s="114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4"/>
      <c r="AG11" s="114"/>
      <c r="AH11" s="111"/>
      <c r="AI11" s="111"/>
      <c r="AJ11" s="111"/>
      <c r="AK11" s="111"/>
      <c r="AL11" s="112"/>
      <c r="AM11" s="115"/>
    </row>
    <row r="12" spans="1:254" ht="21.75" customHeight="1">
      <c r="A12" s="93" t="s">
        <v>257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2"/>
      <c r="L12" s="113"/>
      <c r="M12" s="111"/>
      <c r="N12" s="111"/>
      <c r="O12" s="111"/>
      <c r="P12" s="111"/>
      <c r="Q12" s="114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4"/>
      <c r="AG12" s="114"/>
      <c r="AH12" s="111"/>
      <c r="AI12" s="111"/>
      <c r="AJ12" s="111"/>
      <c r="AK12" s="111"/>
      <c r="AL12" s="112"/>
      <c r="AM12" s="115"/>
    </row>
    <row r="13" spans="1:254" ht="21.75" customHeight="1">
      <c r="A13" s="93" t="s">
        <v>257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2"/>
      <c r="L13" s="113"/>
      <c r="M13" s="111"/>
      <c r="N13" s="111"/>
      <c r="O13" s="111"/>
      <c r="P13" s="111"/>
      <c r="Q13" s="114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4"/>
      <c r="AG13" s="114"/>
      <c r="AH13" s="111"/>
      <c r="AI13" s="111"/>
      <c r="AJ13" s="111"/>
      <c r="AK13" s="111"/>
      <c r="AL13" s="112"/>
      <c r="AM13" s="115"/>
    </row>
    <row r="18" spans="2:2">
      <c r="B18" s="45" t="s">
        <v>270</v>
      </c>
    </row>
  </sheetData>
  <sheetProtection formatCells="0" formatColumns="0" formatRows="0"/>
  <mergeCells count="30">
    <mergeCell ref="A4:A6"/>
    <mergeCell ref="B4:B6"/>
    <mergeCell ref="C4:S4"/>
    <mergeCell ref="T4:Z4"/>
    <mergeCell ref="U5:U6"/>
    <mergeCell ref="V5:V6"/>
    <mergeCell ref="C5:C6"/>
    <mergeCell ref="D5:H5"/>
    <mergeCell ref="I5:P5"/>
    <mergeCell ref="Q5:S5"/>
    <mergeCell ref="AA4:AE4"/>
    <mergeCell ref="W5:W6"/>
    <mergeCell ref="X5:X6"/>
    <mergeCell ref="Y5:Y6"/>
    <mergeCell ref="Z5:Z6"/>
    <mergeCell ref="AE5:AE6"/>
    <mergeCell ref="AA5:AA6"/>
    <mergeCell ref="AB5:AB6"/>
    <mergeCell ref="AC5:AC6"/>
    <mergeCell ref="T5:T6"/>
    <mergeCell ref="AD5:AD6"/>
    <mergeCell ref="AM4:AM6"/>
    <mergeCell ref="AH5:AH6"/>
    <mergeCell ref="AI5:AI6"/>
    <mergeCell ref="AJ5:AJ6"/>
    <mergeCell ref="AK4:AK6"/>
    <mergeCell ref="AL4:AL6"/>
    <mergeCell ref="AF4:AJ4"/>
    <mergeCell ref="AF5:AF6"/>
    <mergeCell ref="AG5:AG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100" verticalDpi="1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1"/>
  <sheetViews>
    <sheetView showGridLines="0" showZeros="0" workbookViewId="0">
      <selection activeCell="H13" sqref="H13"/>
    </sheetView>
  </sheetViews>
  <sheetFormatPr defaultRowHeight="14.25"/>
  <cols>
    <col min="1" max="3" width="5.625" style="3" customWidth="1"/>
    <col min="4" max="4" width="12.125" style="3" customWidth="1"/>
    <col min="5" max="5" width="12.875" style="3" customWidth="1"/>
    <col min="6" max="18" width="10.5" style="3" customWidth="1"/>
    <col min="19" max="16384" width="9" style="3"/>
  </cols>
  <sheetData>
    <row r="1" spans="1:23" ht="14.25" customHeight="1">
      <c r="A1" s="71" t="s">
        <v>64</v>
      </c>
    </row>
    <row r="2" spans="1:23" ht="20.25" customHeight="1">
      <c r="A2" s="192" t="s">
        <v>166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</row>
    <row r="3" spans="1:23" s="5" customFormat="1" ht="14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8" t="s">
        <v>67</v>
      </c>
    </row>
    <row r="4" spans="1:23" s="5" customFormat="1" ht="21.75" customHeight="1">
      <c r="A4" s="194" t="s">
        <v>13</v>
      </c>
      <c r="B4" s="194"/>
      <c r="C4" s="194"/>
      <c r="D4" s="190" t="s">
        <v>25</v>
      </c>
      <c r="E4" s="190" t="s">
        <v>26</v>
      </c>
      <c r="F4" s="194" t="s">
        <v>27</v>
      </c>
      <c r="G4" s="194" t="s">
        <v>28</v>
      </c>
      <c r="H4" s="194"/>
      <c r="I4" s="194"/>
      <c r="J4" s="194"/>
      <c r="K4" s="194" t="s">
        <v>29</v>
      </c>
      <c r="L4" s="194"/>
      <c r="M4" s="194"/>
      <c r="N4" s="194"/>
      <c r="O4" s="194"/>
      <c r="P4" s="194"/>
      <c r="Q4" s="194"/>
      <c r="R4" s="194"/>
    </row>
    <row r="5" spans="1:23" s="5" customFormat="1" ht="42" customHeight="1">
      <c r="A5" s="6" t="s">
        <v>30</v>
      </c>
      <c r="B5" s="6" t="s">
        <v>31</v>
      </c>
      <c r="C5" s="6" t="s">
        <v>32</v>
      </c>
      <c r="D5" s="191"/>
      <c r="E5" s="191"/>
      <c r="F5" s="194"/>
      <c r="G5" s="6" t="s">
        <v>14</v>
      </c>
      <c r="H5" s="6" t="s">
        <v>33</v>
      </c>
      <c r="I5" s="6" t="s">
        <v>34</v>
      </c>
      <c r="J5" s="6" t="s">
        <v>35</v>
      </c>
      <c r="K5" s="6" t="s">
        <v>14</v>
      </c>
      <c r="L5" s="6" t="s">
        <v>36</v>
      </c>
      <c r="M5" s="6" t="s">
        <v>37</v>
      </c>
      <c r="N5" s="6" t="s">
        <v>38</v>
      </c>
      <c r="O5" s="6" t="s">
        <v>39</v>
      </c>
      <c r="P5" s="6" t="s">
        <v>40</v>
      </c>
      <c r="Q5" s="6" t="s">
        <v>41</v>
      </c>
      <c r="R5" s="6" t="s">
        <v>42</v>
      </c>
    </row>
    <row r="6" spans="1:23" s="5" customFormat="1" ht="21.75" customHeight="1">
      <c r="A6" s="7" t="s">
        <v>10</v>
      </c>
      <c r="B6" s="7" t="s">
        <v>10</v>
      </c>
      <c r="C6" s="7" t="s">
        <v>10</v>
      </c>
      <c r="D6" s="7" t="s">
        <v>10</v>
      </c>
      <c r="E6" s="47" t="s">
        <v>10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23" s="92" customFormat="1" ht="21.75" customHeight="1">
      <c r="A7" s="116"/>
      <c r="B7" s="116"/>
      <c r="C7" s="116"/>
      <c r="D7" s="116"/>
      <c r="E7" s="117" t="s">
        <v>3</v>
      </c>
      <c r="F7" s="118">
        <v>231.99</v>
      </c>
      <c r="G7" s="118">
        <v>78.22</v>
      </c>
      <c r="H7" s="118">
        <v>50.51</v>
      </c>
      <c r="I7" s="118">
        <v>11.89</v>
      </c>
      <c r="J7" s="118">
        <v>15.82</v>
      </c>
      <c r="K7" s="118">
        <v>153.77000000000001</v>
      </c>
      <c r="L7" s="118"/>
      <c r="M7" s="118"/>
      <c r="N7" s="118"/>
      <c r="O7" s="118"/>
      <c r="P7" s="118"/>
      <c r="Q7" s="118"/>
      <c r="R7" s="118">
        <v>153.77000000000001</v>
      </c>
    </row>
    <row r="8" spans="1:23" ht="21.75" customHeight="1">
      <c r="A8" s="116"/>
      <c r="B8" s="116"/>
      <c r="C8" s="116"/>
      <c r="D8" s="116"/>
      <c r="E8" s="137" t="s">
        <v>343</v>
      </c>
      <c r="F8" s="118">
        <v>231.99</v>
      </c>
      <c r="G8" s="118">
        <v>78.22</v>
      </c>
      <c r="H8" s="118">
        <v>50.51</v>
      </c>
      <c r="I8" s="118">
        <v>11.89</v>
      </c>
      <c r="J8" s="118">
        <v>15.82</v>
      </c>
      <c r="K8" s="118">
        <v>153.77000000000001</v>
      </c>
      <c r="L8" s="118"/>
      <c r="M8" s="118"/>
      <c r="N8" s="118"/>
      <c r="O8" s="118"/>
      <c r="P8" s="118"/>
      <c r="Q8" s="118"/>
      <c r="R8" s="118">
        <v>153.77000000000001</v>
      </c>
      <c r="S8" s="118">
        <v>78.22</v>
      </c>
      <c r="T8" s="118">
        <v>50.51</v>
      </c>
      <c r="U8" s="118">
        <v>11.89</v>
      </c>
      <c r="V8" s="118">
        <v>15.82</v>
      </c>
      <c r="W8" s="118">
        <v>153.77000000000001</v>
      </c>
    </row>
    <row r="9" spans="1:23" ht="21.75" customHeight="1">
      <c r="A9" s="116"/>
      <c r="B9" s="116"/>
      <c r="C9" s="116"/>
      <c r="D9" s="123"/>
      <c r="E9" s="116" t="s">
        <v>264</v>
      </c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</row>
    <row r="10" spans="1:23" ht="21.75" customHeight="1">
      <c r="A10" s="116">
        <v>201</v>
      </c>
      <c r="B10" s="116" t="s">
        <v>265</v>
      </c>
      <c r="C10" s="116" t="s">
        <v>265</v>
      </c>
      <c r="D10" s="123"/>
      <c r="E10" s="116" t="s">
        <v>266</v>
      </c>
      <c r="F10" s="118">
        <v>231.99</v>
      </c>
      <c r="G10" s="118">
        <v>78.22</v>
      </c>
      <c r="H10" s="118">
        <v>50.51</v>
      </c>
      <c r="I10" s="118">
        <v>11.89</v>
      </c>
      <c r="J10" s="118">
        <v>15.82</v>
      </c>
      <c r="K10" s="118">
        <v>153.77000000000001</v>
      </c>
      <c r="L10" s="118"/>
      <c r="M10" s="118"/>
      <c r="N10" s="118"/>
      <c r="O10" s="118"/>
      <c r="P10" s="118"/>
      <c r="Q10" s="118"/>
      <c r="R10" s="118">
        <v>153.77000000000001</v>
      </c>
      <c r="S10" s="118">
        <v>78.22</v>
      </c>
      <c r="T10" s="118">
        <v>50.51</v>
      </c>
      <c r="U10" s="118">
        <v>11.89</v>
      </c>
      <c r="V10" s="118">
        <v>15.82</v>
      </c>
      <c r="W10" s="118">
        <v>153.77000000000001</v>
      </c>
    </row>
    <row r="11" spans="1:23" ht="21.75" customHeight="1">
      <c r="A11" s="116" t="s">
        <v>267</v>
      </c>
      <c r="B11" s="116" t="s">
        <v>267</v>
      </c>
      <c r="C11" s="116" t="s">
        <v>267</v>
      </c>
      <c r="D11" s="123"/>
      <c r="E11" s="116" t="s">
        <v>267</v>
      </c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</row>
    <row r="12" spans="1:23" ht="21.75" customHeight="1">
      <c r="A12" s="116" t="s">
        <v>267</v>
      </c>
      <c r="B12" s="116" t="s">
        <v>267</v>
      </c>
      <c r="C12" s="116" t="s">
        <v>267</v>
      </c>
      <c r="D12" s="123"/>
      <c r="E12" s="116" t="s">
        <v>267</v>
      </c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</row>
    <row r="13" spans="1:23" ht="21.75" customHeight="1">
      <c r="A13" s="116"/>
      <c r="B13" s="116"/>
      <c r="C13" s="116"/>
      <c r="D13" s="123"/>
      <c r="E13" s="116" t="s">
        <v>268</v>
      </c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</row>
    <row r="14" spans="1:23" ht="21.75" customHeight="1">
      <c r="A14" s="116">
        <v>201</v>
      </c>
      <c r="B14" s="116" t="s">
        <v>265</v>
      </c>
      <c r="C14" s="116" t="s">
        <v>265</v>
      </c>
      <c r="D14" s="123"/>
      <c r="E14" s="116" t="s">
        <v>266</v>
      </c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</row>
    <row r="15" spans="1:23" ht="21.75" customHeight="1">
      <c r="A15" s="116" t="s">
        <v>267</v>
      </c>
      <c r="B15" s="116" t="s">
        <v>267</v>
      </c>
      <c r="C15" s="116" t="s">
        <v>267</v>
      </c>
      <c r="D15" s="123"/>
      <c r="E15" s="116" t="s">
        <v>267</v>
      </c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</row>
    <row r="16" spans="1:23" ht="21.75" customHeight="1">
      <c r="A16" s="116" t="s">
        <v>267</v>
      </c>
      <c r="B16" s="116" t="s">
        <v>267</v>
      </c>
      <c r="C16" s="116" t="s">
        <v>267</v>
      </c>
      <c r="D16" s="123"/>
      <c r="E16" s="116" t="s">
        <v>267</v>
      </c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</row>
    <row r="17" spans="1:18" ht="21.75" customHeight="1">
      <c r="A17" s="116"/>
      <c r="B17" s="116"/>
      <c r="C17" s="116"/>
      <c r="D17" s="123"/>
      <c r="E17" s="116" t="s">
        <v>269</v>
      </c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</row>
    <row r="18" spans="1:18" ht="21.75" customHeight="1">
      <c r="A18" s="116">
        <v>201</v>
      </c>
      <c r="B18" s="116" t="s">
        <v>265</v>
      </c>
      <c r="C18" s="116" t="s">
        <v>265</v>
      </c>
      <c r="D18" s="123"/>
      <c r="E18" s="116" t="s">
        <v>266</v>
      </c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</row>
    <row r="19" spans="1:18" ht="21.75" customHeight="1">
      <c r="A19" s="116" t="s">
        <v>267</v>
      </c>
      <c r="B19" s="116" t="s">
        <v>267</v>
      </c>
      <c r="C19" s="116" t="s">
        <v>267</v>
      </c>
      <c r="D19" s="123"/>
      <c r="E19" s="116" t="s">
        <v>267</v>
      </c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</row>
    <row r="20" spans="1:18" ht="21.75" customHeight="1">
      <c r="A20" s="116" t="s">
        <v>267</v>
      </c>
      <c r="B20" s="116" t="s">
        <v>267</v>
      </c>
      <c r="C20" s="116" t="s">
        <v>267</v>
      </c>
      <c r="D20" s="123"/>
      <c r="E20" s="116" t="s">
        <v>267</v>
      </c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</row>
    <row r="21" spans="1:18" ht="21.75" customHeight="1">
      <c r="A21" s="116" t="s">
        <v>267</v>
      </c>
      <c r="B21" s="116" t="s">
        <v>267</v>
      </c>
      <c r="C21" s="116" t="s">
        <v>267</v>
      </c>
      <c r="D21" s="123"/>
      <c r="E21" s="116" t="s">
        <v>267</v>
      </c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1" type="noConversion"/>
  <pageMargins left="0.61" right="0.15748031496062992" top="0.98425196850393704" bottom="0.98425196850393704" header="0.51181102362204722" footer="0.51181102362204722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2017-02-06T02:43:33Z</cp:lastPrinted>
  <dcterms:created xsi:type="dcterms:W3CDTF">2017-01-20T02:12:47Z</dcterms:created>
  <dcterms:modified xsi:type="dcterms:W3CDTF">2018-02-13T02:04:34Z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</Properties>
</file>