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 firstSheet="1" activeTab="1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'2.一般公共预算支出表'!$A$1:$G$53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D9" i="13"/>
  <c r="D8"/>
  <c r="F8" i="15"/>
  <c r="K8"/>
  <c r="K7"/>
  <c r="G8"/>
  <c r="G7"/>
  <c r="B33" i="4"/>
  <c r="B6"/>
  <c r="F7" i="15"/>
  <c r="H7"/>
  <c r="I7"/>
  <c r="J7"/>
  <c r="L7"/>
  <c r="M7"/>
  <c r="N7"/>
  <c r="O7"/>
  <c r="P7"/>
  <c r="Q7"/>
  <c r="B8" i="13"/>
  <c r="E23" i="12"/>
  <c r="B23"/>
  <c r="E9" i="7"/>
  <c r="F7"/>
  <c r="G7" s="1"/>
  <c r="F8"/>
  <c r="G8" s="1"/>
  <c r="F10"/>
  <c r="G10" s="1"/>
  <c r="F11"/>
  <c r="G11" s="1"/>
  <c r="C9"/>
  <c r="C6" s="1"/>
  <c r="D9"/>
  <c r="D6" s="1"/>
  <c r="B9"/>
  <c r="B6" s="1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6"/>
  <c r="D17"/>
  <c r="D18"/>
  <c r="D19"/>
  <c r="D20"/>
  <c r="D21"/>
  <c r="D22"/>
  <c r="D23"/>
  <c r="D25"/>
  <c r="D26"/>
  <c r="D27"/>
  <c r="D28"/>
  <c r="D29"/>
  <c r="D30"/>
  <c r="D31"/>
  <c r="D32"/>
  <c r="E6"/>
  <c r="E33" s="1"/>
  <c r="F6"/>
  <c r="F33" s="1"/>
  <c r="D33" l="1"/>
  <c r="F9" i="7"/>
  <c r="G9" s="1"/>
  <c r="E6"/>
  <c r="F6" s="1"/>
  <c r="G6" s="1"/>
  <c r="D6" i="4"/>
</calcChain>
</file>

<file path=xl/sharedStrings.xml><?xml version="1.0" encoding="utf-8"?>
<sst xmlns="http://schemas.openxmlformats.org/spreadsheetml/2006/main" count="431" uniqueCount="345">
  <si>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</si>
  <si>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</si>
  <si>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</si>
  <si>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</si>
  <si>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</si>
  <si>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</si>
  <si>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</si>
  <si>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</si>
  <si>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</si>
  <si>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</si>
  <si>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</si>
  <si>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</si>
  <si>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</si>
  <si>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</si>
  <si>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</si>
  <si>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</si>
  <si>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</si>
  <si>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</si>
  <si>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</si>
  <si>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</si>
  <si>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</si>
  <si>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</si>
  <si>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</si>
  <si>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</si>
  <si>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</si>
  <si>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</si>
  <si>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</si>
  <si>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</si>
  <si>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</si>
  <si>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</si>
  <si>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</si>
  <si>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</si>
  <si>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</si>
  <si>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</si>
  <si>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</si>
  <si>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</si>
  <si>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</si>
  <si>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</si>
  <si>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</si>
  <si>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</si>
  <si>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</si>
  <si>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</si>
  <si>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</si>
  <si>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</si>
  <si>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</si>
  <si>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</si>
  <si>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</si>
  <si>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</si>
  <si>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</si>
  <si>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</si>
  <si>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</si>
  <si>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</si>
  <si>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</si>
  <si>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</si>
  <si>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</si>
  <si>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</si>
  <si>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</si>
  <si>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</si>
  <si>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</si>
  <si>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</si>
  <si>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</si>
  <si>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</si>
  <si>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</si>
  <si>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</si>
  <si>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</si>
  <si>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</si>
  <si>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</si>
  <si>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</si>
  <si>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</si>
  <si>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</si>
  <si>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</si>
  <si>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</si>
  <si>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</si>
  <si>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</si>
  <si>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</si>
  <si>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</si>
  <si>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</si>
  <si>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</si>
  <si>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</si>
  <si>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</si>
  <si>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</si>
  <si>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</si>
  <si>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</si>
  <si>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</si>
  <si>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</si>
  <si>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</si>
  <si>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</si>
  <si>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</si>
  <si>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</si>
  <si>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</si>
  <si>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</si>
  <si>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</si>
  <si>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</si>
  <si>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</si>
  <si>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</si>
  <si>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</si>
  <si>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</si>
  <si>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</si>
  <si>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</si>
  <si>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</si>
  <si>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</si>
  <si>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</si>
  <si>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</si>
  <si>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</si>
  <si>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</si>
  <si>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</si>
  <si>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</si>
  <si>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</si>
  <si>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</si>
  <si>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</si>
  <si>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</si>
  <si>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</si>
  <si>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</si>
  <si>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</si>
  <si>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</si>
  <si>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</si>
  <si>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</si>
  <si>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</si>
  <si>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</si>
  <si>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</si>
  <si>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</si>
  <si>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</si>
  <si>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</si>
  <si>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</si>
  <si>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</si>
  <si>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</si>
  <si>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</si>
  <si>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</si>
  <si>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</si>
  <si>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</si>
  <si>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</si>
  <si>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</si>
  <si>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</si>
  <si>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</si>
  <si>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</si>
  <si>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</si>
  <si>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</si>
  <si>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</si>
  <si>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</si>
  <si>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</si>
  <si>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</si>
  <si>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</si>
  <si>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</si>
  <si>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</si>
  <si>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</si>
  <si>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</si>
  <si>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</si>
  <si>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</si>
  <si>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</si>
  <si>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</si>
  <si>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</si>
  <si>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</si>
  <si>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</si>
  <si>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</si>
  <si>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</si>
  <si>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</si>
  <si>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</si>
  <si>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</si>
  <si>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</si>
  <si>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</si>
  <si>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</si>
  <si>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</si>
  <si>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</si>
  <si>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</si>
  <si>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</si>
  <si>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</si>
  <si>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</si>
  <si>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</si>
  <si>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</si>
  <si>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</si>
  <si>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</si>
  <si>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</si>
  <si>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</si>
  <si>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</si>
  <si>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</si>
  <si>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</si>
  <si>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</si>
  <si>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</si>
  <si>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</si>
  <si>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</si>
  <si>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</si>
  <si>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</si>
  <si>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</si>
  <si>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</si>
  <si>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</si>
  <si>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</si>
  <si>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</si>
  <si>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</si>
  <si>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</si>
  <si>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</si>
  <si>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</si>
  <si>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</si>
  <si>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</si>
  <si>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</si>
  <si>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</si>
  <si>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</si>
  <si>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</si>
  <si>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</si>
  <si>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</si>
  <si>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</si>
  <si>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</si>
  <si>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</si>
  <si>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</si>
  <si>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</si>
  <si>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</si>
  <si>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</si>
  <si>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</si>
  <si>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</si>
  <si>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</si>
  <si>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</si>
  <si>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</si>
  <si>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</si>
  <si>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</si>
  <si>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</si>
  <si>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</si>
  <si>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</si>
  <si>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</si>
  <si>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</si>
  <si>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</si>
  <si>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</si>
  <si>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</si>
  <si>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</si>
  <si>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</si>
  <si>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</si>
  <si>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</si>
  <si>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</si>
  <si>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</si>
  <si>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</si>
  <si>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</si>
  <si>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</si>
  <si>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</si>
  <si>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</si>
  <si>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</si>
  <si>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</si>
  <si>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</si>
  <si>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</si>
  <si>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</si>
  <si>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</si>
  <si>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</si>
  <si>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</si>
  <si>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</si>
  <si>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</si>
  <si>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</si>
  <si>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</si>
  <si>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</si>
  <si>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</si>
  <si>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</si>
  <si>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</si>
  <si>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</si>
  <si>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</si>
  <si>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</si>
  <si>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</si>
  <si>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</si>
  <si>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</si>
  <si>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</si>
  <si>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</si>
  <si>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</si>
  <si>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</si>
  <si>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</si>
  <si>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</si>
  <si>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</si>
  <si>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</si>
  <si>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>xx局二层1</t>
    <phoneticPr fontId="3" type="noConversion"/>
  </si>
  <si>
    <t>xx局二层2</t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</si>
  <si>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</si>
  <si>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</si>
  <si>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</si>
  <si>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01</t>
    <phoneticPr fontId="3" type="noConversion"/>
  </si>
  <si>
    <t>204</t>
    <phoneticPr fontId="3" type="noConversion"/>
  </si>
  <si>
    <t>公共安全</t>
    <phoneticPr fontId="3" type="noConversion"/>
  </si>
  <si>
    <t>205</t>
    <phoneticPr fontId="3" type="noConversion"/>
  </si>
  <si>
    <t>教育</t>
    <phoneticPr fontId="3" type="noConversion"/>
  </si>
  <si>
    <t xml:space="preserve">  保障性安居工程支出</t>
    <phoneticPr fontId="3" type="noConversion"/>
  </si>
  <si>
    <t xml:space="preserve">    廉租住房</t>
    <phoneticPr fontId="3" type="noConversion"/>
  </si>
  <si>
    <t xml:space="preserve">  教育管理事务</t>
    <phoneticPr fontId="3" type="noConversion"/>
  </si>
  <si>
    <t xml:space="preserve">    行政运行</t>
    <phoneticPr fontId="3" type="noConversion"/>
  </si>
  <si>
    <t xml:space="preserve">  武装警察</t>
    <phoneticPr fontId="3" type="noConversion"/>
  </si>
  <si>
    <t xml:space="preserve">    内卫</t>
    <phoneticPr fontId="3" type="noConversion"/>
  </si>
  <si>
    <t xml:space="preserve">  人大事务</t>
    <phoneticPr fontId="3" type="noConversion"/>
  </si>
  <si>
    <t>粮油物资储备支出</t>
    <phoneticPr fontId="3" type="noConversion"/>
  </si>
  <si>
    <t xml:space="preserve">  粮油事务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</si>
  <si>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</si>
  <si>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</si>
  <si>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</si>
  <si>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</si>
  <si>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</si>
  <si>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</si>
  <si>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</si>
  <si>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</si>
  <si>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</si>
  <si>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</si>
  <si>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</si>
  <si>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</si>
  <si>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</si>
  <si>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</si>
  <si>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</si>
  <si>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</si>
  <si>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</si>
  <si>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</si>
  <si>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</si>
  <si>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</si>
  <si>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</si>
  <si>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</si>
  <si>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</si>
  <si>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</si>
  <si>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</si>
  <si>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</si>
  <si>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</si>
  <si>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</si>
  <si>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</si>
  <si>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r>
      <t>2</t>
    </r>
    <r>
      <rPr>
        <sz val="10"/>
        <rFont val="宋体"/>
        <family val="3"/>
        <charset val="134"/>
      </rPr>
      <t>08</t>
    </r>
  </si>
  <si>
    <t>社会保障和就业支出</t>
  </si>
  <si>
    <r>
      <t>0</t>
    </r>
    <r>
      <rPr>
        <sz val="10"/>
        <rFont val="宋体"/>
        <family val="3"/>
        <charset val="134"/>
      </rPr>
      <t>5</t>
    </r>
  </si>
  <si>
    <t>行政事业单位离退休</t>
  </si>
  <si>
    <t>机关事业单位基本养老保险缴费支出</t>
  </si>
  <si>
    <r>
      <t>2</t>
    </r>
    <r>
      <rPr>
        <sz val="10"/>
        <rFont val="宋体"/>
        <family val="3"/>
        <charset val="134"/>
      </rPr>
      <t>7</t>
    </r>
  </si>
  <si>
    <t>财政对其他社会保障和就业支出</t>
  </si>
  <si>
    <r>
      <t>0</t>
    </r>
    <r>
      <rPr>
        <sz val="10"/>
        <rFont val="宋体"/>
        <family val="3"/>
        <charset val="134"/>
      </rPr>
      <t>1</t>
    </r>
  </si>
  <si>
    <t>财政对失业保险基金的补助</t>
  </si>
  <si>
    <r>
      <t>0</t>
    </r>
    <r>
      <rPr>
        <sz val="10"/>
        <rFont val="宋体"/>
        <family val="3"/>
        <charset val="134"/>
      </rPr>
      <t>2</t>
    </r>
  </si>
  <si>
    <t>财政对工伤保险基金的补助</t>
  </si>
  <si>
    <r>
      <t>0</t>
    </r>
    <r>
      <rPr>
        <sz val="10"/>
        <rFont val="宋体"/>
        <family val="3"/>
        <charset val="134"/>
      </rPr>
      <t>3</t>
    </r>
  </si>
  <si>
    <t>财政对生育保险基金的补助</t>
  </si>
  <si>
    <t>210</t>
  </si>
  <si>
    <t>医疗卫生与计划生育支出</t>
  </si>
  <si>
    <t>11</t>
  </si>
  <si>
    <t>行政事业单位医疗</t>
  </si>
  <si>
    <t>02</t>
  </si>
  <si>
    <t>事业单位医疗</t>
  </si>
  <si>
    <t>03</t>
  </si>
  <si>
    <t>公务员医疗补助</t>
  </si>
  <si>
    <t>212</t>
    <phoneticPr fontId="3" type="noConversion"/>
  </si>
  <si>
    <t>08</t>
    <phoneticPr fontId="3" type="noConversion"/>
  </si>
  <si>
    <t>01</t>
    <phoneticPr fontId="3" type="noConversion"/>
  </si>
  <si>
    <t>征地和拆迁补偿支出</t>
    <phoneticPr fontId="3" type="noConversion"/>
  </si>
  <si>
    <t>行政运行（国土资源事务）</t>
  </si>
  <si>
    <t>事业运行（国土资源事务）</t>
  </si>
  <si>
    <t>其他国土资源事务支出</t>
  </si>
  <si>
    <t>住房公积金</t>
  </si>
  <si>
    <t>220</t>
  </si>
  <si>
    <t>50</t>
  </si>
  <si>
    <t>99</t>
  </si>
  <si>
    <t>玉东征地办</t>
    <phoneticPr fontId="3" type="noConversion"/>
  </si>
  <si>
    <t>玉东征地办</t>
    <phoneticPr fontId="21" type="noConversion"/>
  </si>
  <si>
    <t xml:space="preserve">    十八、国土海洋气象等支出</t>
    <phoneticPr fontId="6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</si>
</sst>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_ ;[Red]\-#,##0.00\ "/>
    <numFmt numFmtId="178" formatCode="0.00_);[Red]\(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209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9" fontId="7" fillId="0" borderId="1" xfId="8" applyNumberFormat="1" applyFont="1" applyFill="1" applyBorder="1" applyAlignment="1">
      <alignment vertical="center"/>
    </xf>
    <xf numFmtId="177" fontId="7" fillId="0" borderId="1" xfId="8" applyNumberFormat="1" applyFont="1" applyFill="1" applyBorder="1" applyAlignment="1">
      <alignment horizontal="right" vertical="center"/>
    </xf>
    <xf numFmtId="0" fontId="24" fillId="0" borderId="1" xfId="8" applyNumberFormat="1" applyFont="1" applyFill="1" applyBorder="1" applyAlignment="1">
      <alignment horizontal="left" vertical="center"/>
    </xf>
    <xf numFmtId="49" fontId="7" fillId="3" borderId="1" xfId="8" applyNumberFormat="1" applyFont="1" applyFill="1" applyBorder="1" applyAlignment="1">
      <alignment vertical="center"/>
    </xf>
    <xf numFmtId="49" fontId="24" fillId="3" borderId="1" xfId="8" applyNumberFormat="1" applyFont="1" applyFill="1" applyBorder="1" applyAlignment="1">
      <alignment vertical="center"/>
    </xf>
    <xf numFmtId="0" fontId="24" fillId="3" borderId="1" xfId="8" applyNumberFormat="1" applyFont="1" applyFill="1" applyBorder="1" applyAlignment="1">
      <alignment vertical="center"/>
    </xf>
    <xf numFmtId="0" fontId="24" fillId="3" borderId="1" xfId="8" applyNumberFormat="1" applyFont="1" applyFill="1" applyBorder="1" applyAlignment="1">
      <alignment horizontal="left" vertical="center"/>
    </xf>
    <xf numFmtId="0" fontId="2" fillId="0" borderId="1" xfId="8" applyBorder="1"/>
    <xf numFmtId="0" fontId="2" fillId="3" borderId="1" xfId="8" applyFill="1" applyBorder="1"/>
    <xf numFmtId="49" fontId="2" fillId="3" borderId="1" xfId="8" applyNumberFormat="1" applyFill="1" applyBorder="1"/>
    <xf numFmtId="0" fontId="7" fillId="3" borderId="1" xfId="8" applyNumberFormat="1" applyFont="1" applyFill="1" applyBorder="1" applyAlignment="1">
      <alignment horizontal="left" vertical="center"/>
    </xf>
    <xf numFmtId="178" fontId="7" fillId="0" borderId="1" xfId="2" applyNumberFormat="1" applyFont="1" applyFill="1" applyBorder="1" applyAlignment="1">
      <alignment vertical="center"/>
    </xf>
    <xf numFmtId="178" fontId="7" fillId="0" borderId="1" xfId="2" applyNumberFormat="1" applyFont="1" applyFill="1" applyBorder="1" applyAlignment="1">
      <alignment horizontal="left" vertical="center"/>
    </xf>
    <xf numFmtId="178" fontId="7" fillId="0" borderId="1" xfId="2" applyNumberFormat="1" applyFont="1" applyFill="1" applyBorder="1" applyAlignment="1">
      <alignment horizontal="right" vertical="center"/>
    </xf>
    <xf numFmtId="0" fontId="25" fillId="0" borderId="1" xfId="0" applyFont="1" applyBorder="1">
      <alignment vertical="center"/>
    </xf>
    <xf numFmtId="49" fontId="24" fillId="0" borderId="3" xfId="2" applyNumberFormat="1" applyFont="1" applyFill="1" applyBorder="1" applyAlignment="1">
      <alignment horizontal="left" vertical="center"/>
    </xf>
    <xf numFmtId="177" fontId="7" fillId="3" borderId="1" xfId="2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3" xfId="2"/>
    <cellStyle name="常规 3 2" xfId="8"/>
    <cellStyle name="常规 3_5.政府性基金预算拨款支出预算表" xfId="3"/>
    <cellStyle name="常规 4" xfId="4"/>
    <cellStyle name="千位分隔[0] 2" xfId="5"/>
    <cellStyle name="千位分隔[0] 2 2" xfId="7"/>
    <cellStyle name="千位分隔[0] 3" xfId="6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C38" sqref="C38"/>
    </sheetView>
  </sheetViews>
  <sheetFormatPr defaultRowHeight="14.25"/>
  <cols>
    <col min="1" max="1" width="23.75" style="1" customWidth="1"/>
    <col min="2" max="2" width="12.75" style="1" customWidth="1"/>
    <col min="3" max="3" width="27.375" style="1" customWidth="1"/>
    <col min="4" max="4" width="13.6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52" t="s">
        <v>65</v>
      </c>
      <c r="B2" s="152"/>
      <c r="C2" s="152"/>
      <c r="D2" s="152"/>
      <c r="E2" s="152"/>
      <c r="F2" s="152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53" t="s">
        <v>71</v>
      </c>
      <c r="B4" s="153"/>
      <c r="C4" s="153" t="s">
        <v>72</v>
      </c>
      <c r="D4" s="153"/>
      <c r="E4" s="153"/>
      <c r="F4" s="153"/>
      <c r="G4" s="2"/>
    </row>
    <row r="5" spans="1:7" ht="18.75" customHeight="1">
      <c r="A5" s="120" t="s">
        <v>73</v>
      </c>
      <c r="B5" s="120" t="s">
        <v>74</v>
      </c>
      <c r="C5" s="120" t="s">
        <v>73</v>
      </c>
      <c r="D5" s="120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f>B7+B8</f>
        <v>51346.78</v>
      </c>
      <c r="C6" s="82" t="s">
        <v>79</v>
      </c>
      <c r="D6" s="83">
        <f>E6+F6</f>
        <v>51346.78</v>
      </c>
      <c r="E6" s="83">
        <f>SUM(E7:E32)</f>
        <v>346.78000000000003</v>
      </c>
      <c r="F6" s="83">
        <f>SUM(F7:F32)</f>
        <v>51000</v>
      </c>
    </row>
    <row r="7" spans="1:7" s="84" customFormat="1" ht="18.75" customHeight="1">
      <c r="A7" s="82" t="s">
        <v>83</v>
      </c>
      <c r="B7" s="83">
        <v>346.78</v>
      </c>
      <c r="C7" s="85" t="s">
        <v>43</v>
      </c>
      <c r="D7" s="83">
        <f t="shared" ref="D7:D33" si="0">E7+F7</f>
        <v>0</v>
      </c>
      <c r="E7" s="83">
        <v>0</v>
      </c>
      <c r="F7" s="83">
        <v>0</v>
      </c>
    </row>
    <row r="8" spans="1:7" s="84" customFormat="1" ht="18.75" customHeight="1">
      <c r="A8" s="82" t="s">
        <v>84</v>
      </c>
      <c r="B8" s="83">
        <v>51000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v>20.68</v>
      </c>
      <c r="E14" s="83">
        <v>20.68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v>12.24</v>
      </c>
      <c r="E15" s="83">
        <v>12.24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51000</v>
      </c>
      <c r="E17" s="83"/>
      <c r="F17" s="83">
        <v>51000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344</v>
      </c>
      <c r="D24" s="83">
        <v>302.10000000000002</v>
      </c>
      <c r="E24" s="83">
        <v>302.10000000000002</v>
      </c>
      <c r="F24" s="83">
        <v>0</v>
      </c>
    </row>
    <row r="25" spans="1:6" s="84" customFormat="1" ht="18.75" customHeight="1">
      <c r="A25" s="86"/>
      <c r="B25" s="83"/>
      <c r="C25" s="85" t="s">
        <v>96</v>
      </c>
      <c r="D25" s="83">
        <f t="shared" si="0"/>
        <v>11.76</v>
      </c>
      <c r="E25" s="83">
        <v>11.76</v>
      </c>
      <c r="F25" s="83">
        <v>0</v>
      </c>
    </row>
    <row r="26" spans="1:6" s="84" customFormat="1" ht="18.75" customHeight="1">
      <c r="A26" s="86"/>
      <c r="B26" s="83"/>
      <c r="C26" s="85" t="s">
        <v>97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98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99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100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101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102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>
        <f>SUM(B7:B32)</f>
        <v>51346.78</v>
      </c>
      <c r="C33" s="87" t="s">
        <v>82</v>
      </c>
      <c r="D33" s="83">
        <f t="shared" si="0"/>
        <v>51346.78</v>
      </c>
      <c r="E33" s="83">
        <f>E6</f>
        <v>346.78000000000003</v>
      </c>
      <c r="F33" s="83">
        <f>F6</f>
        <v>51000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showGridLines="0" showZeros="0" tabSelected="1" topLeftCell="A37" zoomScaleSheetLayoutView="100" workbookViewId="0">
      <selection activeCell="E39" sqref="E39:E41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2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54" t="s">
        <v>66</v>
      </c>
      <c r="B1" s="154"/>
    </row>
    <row r="2" spans="1:8" ht="25.5" customHeight="1">
      <c r="A2" s="155" t="s">
        <v>1</v>
      </c>
      <c r="B2" s="156"/>
      <c r="C2" s="156"/>
      <c r="D2" s="156"/>
      <c r="E2" s="156"/>
      <c r="F2" s="156"/>
      <c r="G2" s="156"/>
    </row>
    <row r="3" spans="1:8" ht="16.5" customHeight="1">
      <c r="A3" s="12"/>
      <c r="B3" s="13"/>
      <c r="C3" s="13"/>
      <c r="D3" s="12"/>
      <c r="E3" s="12"/>
      <c r="F3" s="12"/>
      <c r="G3" s="16" t="s">
        <v>103</v>
      </c>
    </row>
    <row r="4" spans="1:8" ht="19.5" customHeight="1">
      <c r="A4" s="157" t="s">
        <v>2</v>
      </c>
      <c r="B4" s="157"/>
      <c r="C4" s="157"/>
      <c r="D4" s="157" t="s">
        <v>104</v>
      </c>
      <c r="E4" s="157" t="s">
        <v>3</v>
      </c>
      <c r="F4" s="157" t="s">
        <v>4</v>
      </c>
      <c r="G4" s="157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57"/>
      <c r="E5" s="157"/>
      <c r="F5" s="157"/>
      <c r="G5" s="157"/>
    </row>
    <row r="6" spans="1:8" ht="19.5" customHeight="1">
      <c r="A6" s="14" t="s">
        <v>9</v>
      </c>
      <c r="B6" s="15" t="s">
        <v>105</v>
      </c>
      <c r="C6" s="15" t="s">
        <v>105</v>
      </c>
      <c r="D6" s="14" t="s">
        <v>106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51346.78</v>
      </c>
      <c r="F7" s="90">
        <v>51336.78</v>
      </c>
      <c r="G7" s="90">
        <v>10</v>
      </c>
      <c r="H7" s="91"/>
    </row>
    <row r="8" spans="1:8" ht="19.5" customHeight="1">
      <c r="A8" s="88" t="s">
        <v>265</v>
      </c>
      <c r="B8" s="88"/>
      <c r="C8" s="88"/>
      <c r="D8" s="89" t="s">
        <v>266</v>
      </c>
      <c r="E8" s="90"/>
      <c r="F8" s="90"/>
      <c r="G8" s="90"/>
    </row>
    <row r="9" spans="1:8" ht="19.5" customHeight="1">
      <c r="A9" s="88"/>
      <c r="B9" s="88" t="s">
        <v>267</v>
      </c>
      <c r="C9" s="88"/>
      <c r="D9" s="89" t="s">
        <v>278</v>
      </c>
      <c r="E9" s="90"/>
      <c r="F9" s="90"/>
      <c r="G9" s="90"/>
    </row>
    <row r="10" spans="1:8" ht="19.5" customHeight="1">
      <c r="A10" s="88"/>
      <c r="B10" s="88"/>
      <c r="C10" s="88" t="s">
        <v>267</v>
      </c>
      <c r="D10" s="89" t="s">
        <v>275</v>
      </c>
      <c r="E10" s="90"/>
      <c r="F10" s="90"/>
      <c r="G10" s="90"/>
    </row>
    <row r="11" spans="1:8" ht="19.5" customHeight="1">
      <c r="A11" s="88"/>
      <c r="B11" s="88"/>
      <c r="C11" s="88"/>
      <c r="D11" s="93" t="s">
        <v>257</v>
      </c>
      <c r="E11" s="90"/>
      <c r="F11" s="90"/>
      <c r="G11" s="90"/>
    </row>
    <row r="12" spans="1:8" ht="19.5" customHeight="1">
      <c r="A12" s="88"/>
      <c r="B12" s="88"/>
      <c r="C12" s="88"/>
      <c r="D12" s="93" t="s">
        <v>257</v>
      </c>
      <c r="E12" s="90"/>
      <c r="F12" s="90"/>
      <c r="G12" s="90"/>
    </row>
    <row r="13" spans="1:8" ht="19.5" customHeight="1">
      <c r="A13" s="88" t="s">
        <v>268</v>
      </c>
      <c r="B13" s="88"/>
      <c r="C13" s="88"/>
      <c r="D13" s="89" t="s">
        <v>269</v>
      </c>
      <c r="E13" s="90"/>
      <c r="F13" s="90"/>
      <c r="G13" s="90"/>
    </row>
    <row r="14" spans="1:8" ht="19.5" customHeight="1">
      <c r="A14" s="88"/>
      <c r="B14" s="88" t="s">
        <v>267</v>
      </c>
      <c r="C14" s="88"/>
      <c r="D14" s="89" t="s">
        <v>276</v>
      </c>
      <c r="E14" s="90"/>
      <c r="F14" s="90"/>
      <c r="G14" s="90"/>
    </row>
    <row r="15" spans="1:8" ht="19.5" customHeight="1">
      <c r="A15" s="88"/>
      <c r="B15" s="88"/>
      <c r="C15" s="88" t="s">
        <v>267</v>
      </c>
      <c r="D15" s="89" t="s">
        <v>277</v>
      </c>
      <c r="E15" s="90"/>
      <c r="F15" s="90"/>
      <c r="G15" s="90"/>
    </row>
    <row r="16" spans="1:8" ht="19.5" customHeight="1">
      <c r="A16" s="88"/>
      <c r="B16" s="88"/>
      <c r="C16" s="88"/>
      <c r="D16" s="93" t="s">
        <v>257</v>
      </c>
      <c r="E16" s="90"/>
      <c r="F16" s="90"/>
      <c r="G16" s="90"/>
    </row>
    <row r="17" spans="1:7" ht="19.5" customHeight="1">
      <c r="A17" s="88"/>
      <c r="B17" s="88"/>
      <c r="C17" s="88"/>
      <c r="D17" s="93" t="s">
        <v>257</v>
      </c>
      <c r="E17" s="90"/>
      <c r="F17" s="90"/>
      <c r="G17" s="90"/>
    </row>
    <row r="18" spans="1:7" ht="19.5" customHeight="1">
      <c r="A18" s="88" t="s">
        <v>270</v>
      </c>
      <c r="B18" s="88"/>
      <c r="C18" s="88"/>
      <c r="D18" s="89" t="s">
        <v>271</v>
      </c>
      <c r="E18" s="90"/>
      <c r="F18" s="90"/>
      <c r="G18" s="90"/>
    </row>
    <row r="19" spans="1:7" ht="19.5" customHeight="1">
      <c r="A19" s="88"/>
      <c r="B19" s="88" t="s">
        <v>267</v>
      </c>
      <c r="C19" s="88"/>
      <c r="D19" s="89" t="s">
        <v>274</v>
      </c>
      <c r="E19" s="90"/>
      <c r="F19" s="90"/>
      <c r="G19" s="90"/>
    </row>
    <row r="20" spans="1:7" ht="19.5" customHeight="1">
      <c r="A20" s="88"/>
      <c r="B20" s="88"/>
      <c r="C20" s="88" t="s">
        <v>267</v>
      </c>
      <c r="D20" s="89" t="s">
        <v>275</v>
      </c>
      <c r="E20" s="90"/>
      <c r="F20" s="90"/>
      <c r="G20" s="90"/>
    </row>
    <row r="21" spans="1:7" ht="19.5" customHeight="1">
      <c r="A21" s="88"/>
      <c r="B21" s="88"/>
      <c r="C21" s="88"/>
      <c r="D21" s="93" t="s">
        <v>257</v>
      </c>
      <c r="E21" s="90"/>
      <c r="F21" s="90"/>
      <c r="G21" s="90"/>
    </row>
    <row r="22" spans="1:7" ht="19.5" customHeight="1">
      <c r="A22" s="88"/>
      <c r="B22" s="88"/>
      <c r="C22" s="88"/>
      <c r="D22" s="93" t="s">
        <v>257</v>
      </c>
      <c r="E22" s="90"/>
      <c r="F22" s="90"/>
      <c r="G22" s="90"/>
    </row>
    <row r="23" spans="1:7" ht="19.5" customHeight="1">
      <c r="A23" s="139" t="s">
        <v>310</v>
      </c>
      <c r="B23" s="138"/>
      <c r="C23" s="138"/>
      <c r="D23" s="140" t="s">
        <v>311</v>
      </c>
      <c r="E23" s="136"/>
      <c r="F23" s="136"/>
      <c r="G23" s="136"/>
    </row>
    <row r="24" spans="1:7" ht="19.5" customHeight="1">
      <c r="A24" s="138"/>
      <c r="B24" s="139" t="s">
        <v>312</v>
      </c>
      <c r="C24" s="138"/>
      <c r="D24" s="140" t="s">
        <v>313</v>
      </c>
      <c r="E24" s="136"/>
      <c r="F24" s="136"/>
      <c r="G24" s="136"/>
    </row>
    <row r="25" spans="1:7" ht="19.5" customHeight="1">
      <c r="A25" s="138"/>
      <c r="B25" s="138"/>
      <c r="C25" s="139" t="s">
        <v>312</v>
      </c>
      <c r="D25" s="140" t="s">
        <v>314</v>
      </c>
      <c r="E25" s="136">
        <v>19.600000000000001</v>
      </c>
      <c r="F25" s="136">
        <v>19.6038</v>
      </c>
      <c r="G25" s="136"/>
    </row>
    <row r="26" spans="1:7" ht="19.5" customHeight="1">
      <c r="A26" s="138"/>
      <c r="B26" s="139" t="s">
        <v>315</v>
      </c>
      <c r="C26" s="138"/>
      <c r="D26" s="140" t="s">
        <v>316</v>
      </c>
      <c r="E26" s="136"/>
      <c r="F26" s="136"/>
      <c r="G26" s="136"/>
    </row>
    <row r="27" spans="1:7" ht="19.5" customHeight="1">
      <c r="A27" s="138"/>
      <c r="B27" s="138"/>
      <c r="C27" s="139" t="s">
        <v>317</v>
      </c>
      <c r="D27" s="140" t="s">
        <v>318</v>
      </c>
      <c r="E27" s="136">
        <v>0.49</v>
      </c>
      <c r="F27" s="136">
        <v>0.49009999999999998</v>
      </c>
      <c r="G27" s="136"/>
    </row>
    <row r="28" spans="1:7" ht="19.5" customHeight="1">
      <c r="A28" s="138"/>
      <c r="B28" s="138"/>
      <c r="C28" s="139" t="s">
        <v>319</v>
      </c>
      <c r="D28" s="141" t="s">
        <v>320</v>
      </c>
      <c r="E28" s="136">
        <v>0.19600000000000001</v>
      </c>
      <c r="F28" s="136">
        <v>0.19600000000000001</v>
      </c>
      <c r="G28" s="136"/>
    </row>
    <row r="29" spans="1:7" ht="19.5" customHeight="1">
      <c r="A29" s="138"/>
      <c r="B29" s="138"/>
      <c r="C29" s="139" t="s">
        <v>321</v>
      </c>
      <c r="D29" s="141" t="s">
        <v>322</v>
      </c>
      <c r="E29" s="136">
        <v>0.3921</v>
      </c>
      <c r="F29" s="136">
        <v>0.3921</v>
      </c>
      <c r="G29" s="136"/>
    </row>
    <row r="30" spans="1:7" ht="19.5" customHeight="1">
      <c r="A30" s="138" t="s">
        <v>323</v>
      </c>
      <c r="B30" s="138"/>
      <c r="C30" s="139"/>
      <c r="D30" s="141" t="s">
        <v>324</v>
      </c>
      <c r="E30" s="136"/>
      <c r="F30" s="136"/>
      <c r="G30" s="136"/>
    </row>
    <row r="31" spans="1:7" ht="19.5" customHeight="1">
      <c r="A31" s="138"/>
      <c r="B31" s="138" t="s">
        <v>325</v>
      </c>
      <c r="C31" s="139"/>
      <c r="D31" s="141" t="s">
        <v>326</v>
      </c>
      <c r="E31" s="136"/>
      <c r="F31" s="136"/>
      <c r="G31" s="136"/>
    </row>
    <row r="32" spans="1:7" ht="19.5" customHeight="1">
      <c r="A32" s="138"/>
      <c r="B32" s="138"/>
      <c r="C32" s="139" t="s">
        <v>327</v>
      </c>
      <c r="D32" s="141" t="s">
        <v>328</v>
      </c>
      <c r="E32" s="136">
        <v>7.84</v>
      </c>
      <c r="F32" s="136">
        <v>7.84</v>
      </c>
      <c r="G32" s="136"/>
    </row>
    <row r="33" spans="1:7" ht="19.5" customHeight="1">
      <c r="A33" s="138"/>
      <c r="B33" s="138"/>
      <c r="C33" s="138" t="s">
        <v>329</v>
      </c>
      <c r="D33" s="141" t="s">
        <v>330</v>
      </c>
      <c r="E33" s="136">
        <v>4.4000000000000004</v>
      </c>
      <c r="F33" s="136">
        <v>4.4000000000000004</v>
      </c>
      <c r="G33" s="136"/>
    </row>
    <row r="34" spans="1:7" ht="19.5" customHeight="1">
      <c r="A34" s="135" t="s">
        <v>331</v>
      </c>
      <c r="B34" s="135"/>
      <c r="C34" s="135"/>
      <c r="D34" s="137"/>
      <c r="E34" s="136"/>
      <c r="F34" s="136"/>
      <c r="G34" s="136"/>
    </row>
    <row r="35" spans="1:7" ht="19.5" customHeight="1">
      <c r="A35" s="88"/>
      <c r="B35" s="88" t="s">
        <v>332</v>
      </c>
      <c r="C35" s="88"/>
      <c r="D35" s="93"/>
      <c r="E35" s="90"/>
      <c r="F35" s="90"/>
      <c r="G35" s="90"/>
    </row>
    <row r="36" spans="1:7" ht="19.5" customHeight="1">
      <c r="A36" s="88"/>
      <c r="B36" s="88"/>
      <c r="C36" s="88" t="s">
        <v>333</v>
      </c>
      <c r="D36" s="93" t="s">
        <v>334</v>
      </c>
      <c r="E36" s="90">
        <v>51000</v>
      </c>
      <c r="F36" s="90">
        <v>51000</v>
      </c>
      <c r="G36" s="90"/>
    </row>
    <row r="37" spans="1:7" ht="19.5" customHeight="1">
      <c r="A37" s="88" t="s">
        <v>339</v>
      </c>
      <c r="B37" s="146"/>
      <c r="C37" s="146"/>
      <c r="D37" s="147"/>
      <c r="E37" s="148"/>
      <c r="F37" s="148"/>
      <c r="G37" s="148"/>
    </row>
    <row r="38" spans="1:7" ht="19.5" customHeight="1">
      <c r="A38" s="88"/>
      <c r="B38" s="88" t="s">
        <v>172</v>
      </c>
      <c r="C38" s="88"/>
      <c r="D38" s="93"/>
      <c r="E38" s="90"/>
      <c r="F38" s="90"/>
      <c r="G38" s="90"/>
    </row>
    <row r="39" spans="1:7" ht="19.5" customHeight="1">
      <c r="A39" s="88"/>
      <c r="B39" s="88"/>
      <c r="C39" s="88" t="s">
        <v>172</v>
      </c>
      <c r="D39" s="93" t="s">
        <v>335</v>
      </c>
      <c r="E39" s="90">
        <v>9.84</v>
      </c>
      <c r="F39" s="90">
        <v>9.84</v>
      </c>
      <c r="G39" s="90"/>
    </row>
    <row r="40" spans="1:7" ht="19.5" customHeight="1">
      <c r="A40" s="88"/>
      <c r="B40" s="88"/>
      <c r="C40" s="88" t="s">
        <v>340</v>
      </c>
      <c r="D40" s="93" t="s">
        <v>336</v>
      </c>
      <c r="E40" s="90">
        <v>132.21</v>
      </c>
      <c r="F40" s="90">
        <v>122.21</v>
      </c>
      <c r="G40" s="90">
        <v>10</v>
      </c>
    </row>
    <row r="41" spans="1:7" ht="19.5" customHeight="1">
      <c r="A41" s="88"/>
      <c r="B41" s="88"/>
      <c r="C41" s="88" t="s">
        <v>341</v>
      </c>
      <c r="D41" s="93" t="s">
        <v>337</v>
      </c>
      <c r="E41" s="90">
        <v>160.05000000000001</v>
      </c>
      <c r="F41" s="90">
        <v>160.05000000000001</v>
      </c>
      <c r="G41" s="90"/>
    </row>
    <row r="42" spans="1:7" ht="19.5" customHeight="1">
      <c r="A42" s="88" t="s">
        <v>174</v>
      </c>
      <c r="B42" s="88"/>
      <c r="C42" s="88"/>
      <c r="D42" s="89" t="s">
        <v>175</v>
      </c>
      <c r="E42" s="90"/>
      <c r="F42" s="90"/>
      <c r="G42" s="90"/>
    </row>
    <row r="43" spans="1:7" ht="19.5" customHeight="1">
      <c r="A43" s="88"/>
      <c r="B43" s="88" t="s">
        <v>267</v>
      </c>
      <c r="C43" s="88"/>
      <c r="D43" s="89" t="s">
        <v>272</v>
      </c>
      <c r="E43" s="90"/>
      <c r="F43" s="90"/>
      <c r="G43" s="90"/>
    </row>
    <row r="44" spans="1:7" ht="19.5" customHeight="1">
      <c r="A44" s="88" t="s">
        <v>173</v>
      </c>
      <c r="B44" s="88" t="s">
        <v>173</v>
      </c>
      <c r="C44" s="88" t="s">
        <v>172</v>
      </c>
      <c r="D44" s="89" t="s">
        <v>273</v>
      </c>
      <c r="E44" s="90"/>
      <c r="F44" s="90"/>
      <c r="G44" s="90"/>
    </row>
    <row r="45" spans="1:7" ht="19.5" customHeight="1">
      <c r="A45" s="143"/>
      <c r="B45" s="144" t="s">
        <v>327</v>
      </c>
      <c r="C45" s="144"/>
      <c r="D45" s="145"/>
      <c r="E45" s="142"/>
      <c r="F45" s="142"/>
      <c r="G45" s="142"/>
    </row>
    <row r="46" spans="1:7" ht="19.5" customHeight="1">
      <c r="A46" s="143"/>
      <c r="B46" s="144"/>
      <c r="C46" s="144" t="s">
        <v>172</v>
      </c>
      <c r="D46" s="145" t="s">
        <v>338</v>
      </c>
      <c r="E46" s="142">
        <v>11.76</v>
      </c>
      <c r="F46" s="142">
        <v>11.76</v>
      </c>
      <c r="G46" s="142"/>
    </row>
    <row r="47" spans="1:7" ht="19.5" customHeight="1">
      <c r="A47" s="123"/>
      <c r="B47" s="126"/>
      <c r="C47" s="126"/>
      <c r="D47" s="93" t="s">
        <v>257</v>
      </c>
      <c r="E47" s="123"/>
      <c r="F47" s="123"/>
      <c r="G47" s="123"/>
    </row>
    <row r="48" spans="1:7" ht="19.5" customHeight="1">
      <c r="A48" s="123"/>
      <c r="B48" s="126"/>
      <c r="C48" s="126"/>
      <c r="D48" s="93" t="s">
        <v>257</v>
      </c>
      <c r="E48" s="123"/>
      <c r="F48" s="123"/>
      <c r="G48" s="123"/>
    </row>
    <row r="49" spans="1:7" ht="19.5" customHeight="1">
      <c r="A49" s="88">
        <v>222</v>
      </c>
      <c r="B49" s="88"/>
      <c r="C49" s="88"/>
      <c r="D49" s="89" t="s">
        <v>279</v>
      </c>
      <c r="E49" s="90"/>
      <c r="F49" s="90"/>
      <c r="G49" s="90"/>
    </row>
    <row r="50" spans="1:7" ht="19.5" customHeight="1">
      <c r="A50" s="88"/>
      <c r="B50" s="88" t="s">
        <v>267</v>
      </c>
      <c r="C50" s="88"/>
      <c r="D50" s="89" t="s">
        <v>280</v>
      </c>
      <c r="E50" s="90"/>
      <c r="F50" s="90"/>
      <c r="G50" s="90"/>
    </row>
    <row r="51" spans="1:7" ht="19.5" customHeight="1">
      <c r="A51" s="88"/>
      <c r="B51" s="88"/>
      <c r="C51" s="88" t="s">
        <v>267</v>
      </c>
      <c r="D51" s="89" t="s">
        <v>275</v>
      </c>
      <c r="E51" s="90"/>
      <c r="F51" s="90"/>
      <c r="G51" s="90"/>
    </row>
    <row r="52" spans="1:7" ht="19.5" customHeight="1">
      <c r="A52" s="123"/>
      <c r="B52" s="126"/>
      <c r="C52" s="126"/>
      <c r="D52" s="93" t="s">
        <v>257</v>
      </c>
      <c r="E52" s="123"/>
      <c r="F52" s="123"/>
      <c r="G52" s="123"/>
    </row>
    <row r="53" spans="1:7" ht="19.5" customHeight="1">
      <c r="A53" s="123"/>
      <c r="B53" s="126"/>
      <c r="C53" s="126"/>
      <c r="D53" s="93" t="s">
        <v>257</v>
      </c>
      <c r="E53" s="123"/>
      <c r="F53" s="123"/>
      <c r="G53" s="12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D25" sqref="D25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55" t="s">
        <v>12</v>
      </c>
      <c r="B2" s="155"/>
      <c r="C2" s="155"/>
      <c r="D2" s="155"/>
      <c r="E2" s="155"/>
    </row>
    <row r="3" spans="1:5" ht="18" customHeight="1">
      <c r="A3" s="12"/>
      <c r="B3" s="12"/>
      <c r="C3" s="12"/>
      <c r="D3" s="12"/>
      <c r="E3" s="16" t="s">
        <v>107</v>
      </c>
    </row>
    <row r="4" spans="1:5" ht="25.5" customHeight="1">
      <c r="A4" s="157" t="s">
        <v>108</v>
      </c>
      <c r="B4" s="157"/>
      <c r="C4" s="157" t="s">
        <v>307</v>
      </c>
      <c r="D4" s="157"/>
      <c r="E4" s="157"/>
    </row>
    <row r="5" spans="1:5" ht="24.75" customHeight="1">
      <c r="A5" s="14" t="s">
        <v>109</v>
      </c>
      <c r="B5" s="14" t="s">
        <v>104</v>
      </c>
      <c r="C5" s="14" t="s">
        <v>110</v>
      </c>
      <c r="D5" s="14" t="s">
        <v>111</v>
      </c>
      <c r="E5" s="14" t="s">
        <v>112</v>
      </c>
    </row>
    <row r="6" spans="1:5" s="92" customFormat="1">
      <c r="A6" s="93"/>
      <c r="B6" s="93" t="s">
        <v>3</v>
      </c>
      <c r="C6" s="90">
        <v>346.78</v>
      </c>
      <c r="D6" s="90"/>
      <c r="E6" s="90">
        <v>346.78</v>
      </c>
    </row>
    <row r="7" spans="1:5">
      <c r="A7" s="93">
        <v>301</v>
      </c>
      <c r="B7" s="93" t="s">
        <v>176</v>
      </c>
      <c r="C7" s="151"/>
      <c r="D7" s="90"/>
      <c r="E7" s="90"/>
    </row>
    <row r="8" spans="1:5">
      <c r="A8" s="93">
        <v>30101</v>
      </c>
      <c r="B8" s="93" t="s">
        <v>177</v>
      </c>
      <c r="C8" s="151">
        <v>68.02</v>
      </c>
      <c r="D8" s="90"/>
      <c r="E8" s="90">
        <v>68.02</v>
      </c>
    </row>
    <row r="9" spans="1:5">
      <c r="A9" s="93">
        <v>30102</v>
      </c>
      <c r="B9" s="93" t="s">
        <v>178</v>
      </c>
      <c r="C9" s="151">
        <v>9.84</v>
      </c>
      <c r="D9" s="90"/>
      <c r="E9" s="90">
        <v>9.84</v>
      </c>
    </row>
    <row r="10" spans="1:5">
      <c r="A10" s="93">
        <v>30103</v>
      </c>
      <c r="B10" s="93" t="s">
        <v>179</v>
      </c>
      <c r="C10" s="151"/>
      <c r="D10" s="90"/>
      <c r="E10" s="90"/>
    </row>
    <row r="11" spans="1:5">
      <c r="A11" s="93">
        <v>30106</v>
      </c>
      <c r="B11" s="93" t="s">
        <v>235</v>
      </c>
      <c r="C11" s="151"/>
      <c r="D11" s="90"/>
      <c r="E11" s="90"/>
    </row>
    <row r="12" spans="1:5">
      <c r="A12" s="93">
        <v>30107</v>
      </c>
      <c r="B12" s="93" t="s">
        <v>180</v>
      </c>
      <c r="C12" s="151"/>
      <c r="D12" s="90"/>
      <c r="E12" s="90"/>
    </row>
    <row r="13" spans="1:5">
      <c r="A13" s="93">
        <v>30108</v>
      </c>
      <c r="B13" s="93" t="s">
        <v>181</v>
      </c>
      <c r="C13" s="151">
        <v>19.600000000000001</v>
      </c>
      <c r="D13" s="90"/>
      <c r="E13" s="90">
        <v>19.600000000000001</v>
      </c>
    </row>
    <row r="14" spans="1:5">
      <c r="A14" s="93">
        <v>30109</v>
      </c>
      <c r="B14" s="93" t="s">
        <v>236</v>
      </c>
      <c r="C14" s="151"/>
      <c r="D14" s="90"/>
      <c r="E14" s="90"/>
    </row>
    <row r="15" spans="1:5">
      <c r="A15" s="93">
        <v>30110</v>
      </c>
      <c r="B15" s="93" t="s">
        <v>298</v>
      </c>
      <c r="C15" s="151">
        <v>12.24</v>
      </c>
      <c r="D15" s="90"/>
      <c r="E15" s="90">
        <v>12.24</v>
      </c>
    </row>
    <row r="16" spans="1:5">
      <c r="A16" s="93">
        <v>30111</v>
      </c>
      <c r="B16" s="93" t="s">
        <v>299</v>
      </c>
      <c r="C16" s="151"/>
      <c r="D16" s="90"/>
      <c r="E16" s="90"/>
    </row>
    <row r="17" spans="1:5">
      <c r="A17" s="93">
        <v>30112</v>
      </c>
      <c r="B17" s="93" t="s">
        <v>300</v>
      </c>
      <c r="C17" s="151">
        <v>1.08</v>
      </c>
      <c r="D17" s="90"/>
      <c r="E17" s="90">
        <v>1.08</v>
      </c>
    </row>
    <row r="18" spans="1:5">
      <c r="A18" s="93">
        <v>30113</v>
      </c>
      <c r="B18" s="93" t="s">
        <v>301</v>
      </c>
      <c r="C18" s="151">
        <v>11.76</v>
      </c>
      <c r="D18" s="90"/>
      <c r="E18" s="90">
        <v>11.76</v>
      </c>
    </row>
    <row r="19" spans="1:5">
      <c r="A19" s="93">
        <v>30114</v>
      </c>
      <c r="B19" s="93" t="s">
        <v>302</v>
      </c>
      <c r="C19" s="151"/>
      <c r="D19" s="90"/>
      <c r="E19" s="90"/>
    </row>
    <row r="20" spans="1:5">
      <c r="A20" s="93">
        <v>30199</v>
      </c>
      <c r="B20" s="93" t="s">
        <v>182</v>
      </c>
      <c r="C20" s="151">
        <v>160.05000000000001</v>
      </c>
      <c r="D20" s="90"/>
      <c r="E20" s="90">
        <v>160.05000000000001</v>
      </c>
    </row>
    <row r="21" spans="1:5">
      <c r="A21" s="93">
        <v>302</v>
      </c>
      <c r="B21" s="93" t="s">
        <v>183</v>
      </c>
      <c r="C21" s="151"/>
      <c r="D21" s="90"/>
      <c r="E21" s="90"/>
    </row>
    <row r="22" spans="1:5">
      <c r="A22" s="93">
        <v>30201</v>
      </c>
      <c r="B22" s="93" t="s">
        <v>184</v>
      </c>
      <c r="C22" s="151">
        <v>10</v>
      </c>
      <c r="D22" s="90"/>
      <c r="E22" s="90">
        <v>10</v>
      </c>
    </row>
    <row r="23" spans="1:5">
      <c r="A23" s="93">
        <v>30202</v>
      </c>
      <c r="B23" s="93" t="s">
        <v>185</v>
      </c>
      <c r="C23" s="151"/>
      <c r="D23" s="90"/>
      <c r="E23" s="90"/>
    </row>
    <row r="24" spans="1:5">
      <c r="A24" s="93">
        <v>30203</v>
      </c>
      <c r="B24" s="93" t="s">
        <v>237</v>
      </c>
      <c r="C24" s="151"/>
      <c r="D24" s="90"/>
      <c r="E24" s="90"/>
    </row>
    <row r="25" spans="1:5">
      <c r="A25" s="93">
        <v>30204</v>
      </c>
      <c r="B25" s="93" t="s">
        <v>186</v>
      </c>
      <c r="C25" s="151"/>
      <c r="D25" s="90"/>
      <c r="E25" s="90"/>
    </row>
    <row r="26" spans="1:5">
      <c r="A26" s="93">
        <v>30205</v>
      </c>
      <c r="B26" s="93" t="s">
        <v>187</v>
      </c>
      <c r="C26" s="151"/>
      <c r="D26" s="90"/>
      <c r="E26" s="90"/>
    </row>
    <row r="27" spans="1:5">
      <c r="A27" s="93">
        <v>30206</v>
      </c>
      <c r="B27" s="93" t="s">
        <v>188</v>
      </c>
      <c r="C27" s="151"/>
      <c r="D27" s="90"/>
      <c r="E27" s="90"/>
    </row>
    <row r="28" spans="1:5">
      <c r="A28" s="93">
        <v>30207</v>
      </c>
      <c r="B28" s="93" t="s">
        <v>189</v>
      </c>
      <c r="C28" s="151"/>
      <c r="D28" s="90"/>
      <c r="E28" s="90"/>
    </row>
    <row r="29" spans="1:5">
      <c r="A29" s="93">
        <v>30208</v>
      </c>
      <c r="B29" s="93" t="s">
        <v>303</v>
      </c>
      <c r="C29" s="151"/>
      <c r="D29" s="90"/>
      <c r="E29" s="90"/>
    </row>
    <row r="30" spans="1:5">
      <c r="A30" s="93">
        <v>30209</v>
      </c>
      <c r="B30" s="93" t="s">
        <v>190</v>
      </c>
      <c r="C30" s="151"/>
      <c r="D30" s="90"/>
      <c r="E30" s="90"/>
    </row>
    <row r="31" spans="1:5">
      <c r="A31" s="93">
        <v>30211</v>
      </c>
      <c r="B31" s="93" t="s">
        <v>191</v>
      </c>
      <c r="C31" s="151"/>
      <c r="D31" s="90"/>
      <c r="E31" s="90"/>
    </row>
    <row r="32" spans="1:5">
      <c r="A32" s="93">
        <v>30212</v>
      </c>
      <c r="B32" s="93" t="s">
        <v>238</v>
      </c>
      <c r="C32" s="151"/>
      <c r="D32" s="90"/>
      <c r="E32" s="90"/>
    </row>
    <row r="33" spans="1:5">
      <c r="A33" s="93">
        <v>30213</v>
      </c>
      <c r="B33" s="93" t="s">
        <v>192</v>
      </c>
      <c r="C33" s="151"/>
      <c r="D33" s="90"/>
      <c r="E33" s="90"/>
    </row>
    <row r="34" spans="1:5">
      <c r="A34" s="93">
        <v>30214</v>
      </c>
      <c r="B34" s="93" t="s">
        <v>193</v>
      </c>
      <c r="C34" s="151"/>
      <c r="D34" s="90"/>
      <c r="E34" s="90"/>
    </row>
    <row r="35" spans="1:5">
      <c r="A35" s="93">
        <v>30215</v>
      </c>
      <c r="B35" s="93" t="s">
        <v>194</v>
      </c>
      <c r="C35" s="151"/>
      <c r="D35" s="90"/>
      <c r="E35" s="90"/>
    </row>
    <row r="36" spans="1:5">
      <c r="A36" s="93">
        <v>30216</v>
      </c>
      <c r="B36" s="93" t="s">
        <v>195</v>
      </c>
      <c r="C36" s="151"/>
      <c r="D36" s="90"/>
      <c r="E36" s="90"/>
    </row>
    <row r="37" spans="1:5">
      <c r="A37" s="93">
        <v>30217</v>
      </c>
      <c r="B37" s="93" t="s">
        <v>196</v>
      </c>
      <c r="C37" s="151"/>
      <c r="D37" s="90"/>
      <c r="E37" s="90"/>
    </row>
    <row r="38" spans="1:5">
      <c r="A38" s="93">
        <v>30218</v>
      </c>
      <c r="B38" s="93" t="s">
        <v>197</v>
      </c>
      <c r="C38" s="151"/>
      <c r="D38" s="90"/>
      <c r="E38" s="90"/>
    </row>
    <row r="39" spans="1:5">
      <c r="A39" s="93">
        <v>30224</v>
      </c>
      <c r="B39" s="93" t="s">
        <v>239</v>
      </c>
      <c r="C39" s="151"/>
      <c r="D39" s="90"/>
      <c r="E39" s="90"/>
    </row>
    <row r="40" spans="1:5">
      <c r="A40" s="93">
        <v>30225</v>
      </c>
      <c r="B40" s="93" t="s">
        <v>240</v>
      </c>
      <c r="C40" s="151"/>
      <c r="D40" s="90"/>
      <c r="E40" s="90"/>
    </row>
    <row r="41" spans="1:5">
      <c r="A41" s="93">
        <v>30226</v>
      </c>
      <c r="B41" s="93" t="s">
        <v>198</v>
      </c>
      <c r="C41" s="151"/>
      <c r="D41" s="90"/>
      <c r="E41" s="90"/>
    </row>
    <row r="42" spans="1:5">
      <c r="A42" s="93">
        <v>30227</v>
      </c>
      <c r="B42" s="93" t="s">
        <v>241</v>
      </c>
      <c r="C42" s="151"/>
      <c r="D42" s="90"/>
      <c r="E42" s="90"/>
    </row>
    <row r="43" spans="1:5">
      <c r="A43" s="93">
        <v>30228</v>
      </c>
      <c r="B43" s="93" t="s">
        <v>199</v>
      </c>
      <c r="C43" s="151">
        <v>1.96</v>
      </c>
      <c r="D43" s="90"/>
      <c r="E43" s="90">
        <v>1.96</v>
      </c>
    </row>
    <row r="44" spans="1:5">
      <c r="A44" s="93">
        <v>30229</v>
      </c>
      <c r="B44" s="93" t="s">
        <v>200</v>
      </c>
      <c r="C44" s="151">
        <v>0.12</v>
      </c>
      <c r="D44" s="90"/>
      <c r="E44" s="90">
        <v>0.12</v>
      </c>
    </row>
    <row r="45" spans="1:5">
      <c r="A45" s="93">
        <v>30231</v>
      </c>
      <c r="B45" s="93" t="s">
        <v>201</v>
      </c>
      <c r="C45" s="151"/>
      <c r="D45" s="90"/>
      <c r="E45" s="90"/>
    </row>
    <row r="46" spans="1:5">
      <c r="A46" s="93">
        <v>30239</v>
      </c>
      <c r="B46" s="93" t="s">
        <v>202</v>
      </c>
      <c r="C46" s="151"/>
      <c r="D46" s="90"/>
      <c r="E46" s="90"/>
    </row>
    <row r="47" spans="1:5">
      <c r="A47" s="93">
        <v>30240</v>
      </c>
      <c r="B47" s="93" t="s">
        <v>203</v>
      </c>
      <c r="C47" s="151"/>
      <c r="D47" s="90"/>
      <c r="E47" s="90"/>
    </row>
    <row r="48" spans="1:5">
      <c r="A48" s="93">
        <v>30299</v>
      </c>
      <c r="B48" s="93" t="s">
        <v>204</v>
      </c>
      <c r="C48" s="151">
        <v>51.84</v>
      </c>
      <c r="D48" s="90"/>
      <c r="E48" s="90">
        <v>51.84</v>
      </c>
    </row>
    <row r="49" spans="1:5">
      <c r="A49" s="93">
        <v>303</v>
      </c>
      <c r="B49" s="93" t="s">
        <v>205</v>
      </c>
      <c r="C49" s="151"/>
      <c r="D49" s="90"/>
      <c r="E49" s="90"/>
    </row>
    <row r="50" spans="1:5">
      <c r="A50" s="93">
        <v>30301</v>
      </c>
      <c r="B50" s="93" t="s">
        <v>206</v>
      </c>
      <c r="C50" s="151"/>
      <c r="D50" s="90"/>
      <c r="E50" s="90"/>
    </row>
    <row r="51" spans="1:5">
      <c r="A51" s="93">
        <v>30302</v>
      </c>
      <c r="B51" s="93" t="s">
        <v>207</v>
      </c>
      <c r="C51" s="151"/>
      <c r="D51" s="90"/>
      <c r="E51" s="90"/>
    </row>
    <row r="52" spans="1:5">
      <c r="A52" s="93">
        <v>30303</v>
      </c>
      <c r="B52" s="93" t="s">
        <v>242</v>
      </c>
      <c r="C52" s="151"/>
      <c r="D52" s="90"/>
      <c r="E52" s="90"/>
    </row>
    <row r="53" spans="1:5">
      <c r="A53" s="93">
        <v>30304</v>
      </c>
      <c r="B53" s="93" t="s">
        <v>243</v>
      </c>
      <c r="C53" s="151"/>
      <c r="D53" s="90"/>
      <c r="E53" s="90"/>
    </row>
    <row r="54" spans="1:5">
      <c r="A54" s="93">
        <v>30305</v>
      </c>
      <c r="B54" s="93" t="s">
        <v>208</v>
      </c>
      <c r="C54" s="151"/>
      <c r="D54" s="90"/>
      <c r="E54" s="90"/>
    </row>
    <row r="55" spans="1:5">
      <c r="A55" s="93">
        <v>30306</v>
      </c>
      <c r="B55" s="93" t="s">
        <v>244</v>
      </c>
      <c r="C55" s="151"/>
      <c r="D55" s="90"/>
      <c r="E55" s="90"/>
    </row>
    <row r="56" spans="1:5">
      <c r="A56" s="93">
        <v>30307</v>
      </c>
      <c r="B56" s="93" t="s">
        <v>209</v>
      </c>
      <c r="C56" s="151"/>
      <c r="D56" s="90"/>
      <c r="E56" s="90"/>
    </row>
    <row r="57" spans="1:5">
      <c r="A57" s="93">
        <v>30308</v>
      </c>
      <c r="B57" s="93" t="s">
        <v>210</v>
      </c>
      <c r="C57" s="151"/>
      <c r="D57" s="90"/>
      <c r="E57" s="90"/>
    </row>
    <row r="58" spans="1:5">
      <c r="A58" s="93">
        <v>30309</v>
      </c>
      <c r="B58" s="93" t="s">
        <v>211</v>
      </c>
      <c r="C58" s="151"/>
      <c r="D58" s="90"/>
      <c r="E58" s="90"/>
    </row>
    <row r="59" spans="1:5">
      <c r="A59" s="93">
        <v>30310</v>
      </c>
      <c r="B59" s="93" t="s">
        <v>304</v>
      </c>
      <c r="C59" s="151"/>
      <c r="D59" s="90"/>
      <c r="E59" s="90"/>
    </row>
    <row r="60" spans="1:5">
      <c r="A60" s="93">
        <v>30399</v>
      </c>
      <c r="B60" s="93" t="s">
        <v>212</v>
      </c>
      <c r="C60" s="151">
        <v>0.27</v>
      </c>
      <c r="D60" s="90"/>
      <c r="E60" s="90">
        <v>0.27</v>
      </c>
    </row>
    <row r="61" spans="1:5">
      <c r="A61" s="93">
        <v>304</v>
      </c>
      <c r="B61" s="93" t="s">
        <v>245</v>
      </c>
      <c r="C61" s="151"/>
      <c r="D61" s="90"/>
      <c r="E61" s="90"/>
    </row>
    <row r="62" spans="1:5">
      <c r="A62" s="93">
        <v>30401</v>
      </c>
      <c r="B62" s="93" t="s">
        <v>246</v>
      </c>
      <c r="C62" s="151"/>
      <c r="D62" s="90"/>
      <c r="E62" s="90"/>
    </row>
    <row r="63" spans="1:5">
      <c r="A63" s="93">
        <v>30402</v>
      </c>
      <c r="B63" s="93" t="s">
        <v>247</v>
      </c>
      <c r="C63" s="151"/>
      <c r="D63" s="90"/>
      <c r="E63" s="90"/>
    </row>
    <row r="64" spans="1:5">
      <c r="A64" s="93">
        <v>30403</v>
      </c>
      <c r="B64" s="93" t="s">
        <v>248</v>
      </c>
      <c r="C64" s="151"/>
      <c r="D64" s="90"/>
      <c r="E64" s="90"/>
    </row>
    <row r="65" spans="1:5">
      <c r="A65" s="93">
        <v>305</v>
      </c>
      <c r="B65" s="93" t="s">
        <v>249</v>
      </c>
      <c r="C65" s="151"/>
      <c r="D65" s="90"/>
      <c r="E65" s="90"/>
    </row>
    <row r="66" spans="1:5">
      <c r="A66" s="93">
        <v>30501</v>
      </c>
      <c r="B66" s="93" t="s">
        <v>250</v>
      </c>
      <c r="C66" s="151"/>
      <c r="D66" s="90"/>
      <c r="E66" s="90"/>
    </row>
    <row r="67" spans="1:5">
      <c r="A67" s="93">
        <v>30502</v>
      </c>
      <c r="B67" s="93" t="s">
        <v>251</v>
      </c>
      <c r="C67" s="151"/>
      <c r="D67" s="90"/>
      <c r="E67" s="90"/>
    </row>
    <row r="68" spans="1:5">
      <c r="A68" s="93">
        <v>307</v>
      </c>
      <c r="B68" s="93" t="s">
        <v>252</v>
      </c>
      <c r="C68" s="151"/>
      <c r="D68" s="90"/>
      <c r="E68" s="90"/>
    </row>
    <row r="69" spans="1:5">
      <c r="A69" s="93">
        <v>30701</v>
      </c>
      <c r="B69" s="93" t="s">
        <v>253</v>
      </c>
      <c r="C69" s="151"/>
      <c r="D69" s="90"/>
      <c r="E69" s="90"/>
    </row>
    <row r="70" spans="1:5">
      <c r="A70" s="93">
        <v>30702</v>
      </c>
      <c r="B70" s="93" t="s">
        <v>254</v>
      </c>
      <c r="C70" s="151"/>
      <c r="D70" s="90"/>
      <c r="E70" s="90"/>
    </row>
    <row r="71" spans="1:5">
      <c r="A71" s="93">
        <v>30703</v>
      </c>
      <c r="B71" s="93" t="s">
        <v>305</v>
      </c>
      <c r="C71" s="151"/>
      <c r="D71" s="90"/>
      <c r="E71" s="90"/>
    </row>
    <row r="72" spans="1:5">
      <c r="A72" s="93">
        <v>30704</v>
      </c>
      <c r="B72" s="93" t="s">
        <v>306</v>
      </c>
      <c r="C72" s="151"/>
      <c r="D72" s="90"/>
      <c r="E72" s="90"/>
    </row>
    <row r="73" spans="1:5">
      <c r="A73" s="93">
        <v>309</v>
      </c>
      <c r="B73" s="93" t="s">
        <v>255</v>
      </c>
      <c r="C73" s="151"/>
      <c r="D73" s="90"/>
      <c r="E73" s="90"/>
    </row>
    <row r="74" spans="1:5">
      <c r="A74" s="93">
        <v>30901</v>
      </c>
      <c r="B74" s="93" t="s">
        <v>256</v>
      </c>
      <c r="C74" s="90"/>
      <c r="D74" s="90"/>
      <c r="E74" s="90"/>
    </row>
    <row r="75" spans="1:5">
      <c r="A75" s="93" t="s">
        <v>257</v>
      </c>
      <c r="B75" s="93" t="s">
        <v>257</v>
      </c>
      <c r="C75" s="90"/>
      <c r="D75" s="90"/>
      <c r="E75" s="90"/>
    </row>
    <row r="76" spans="1:5">
      <c r="A76" s="93" t="s">
        <v>257</v>
      </c>
      <c r="B76" s="93" t="s">
        <v>257</v>
      </c>
      <c r="C76" s="90"/>
      <c r="D76" s="90"/>
      <c r="E76" s="90"/>
    </row>
    <row r="77" spans="1:5">
      <c r="A77" s="93" t="s">
        <v>257</v>
      </c>
      <c r="B77" s="93" t="s">
        <v>257</v>
      </c>
      <c r="C77" s="90"/>
      <c r="D77" s="90"/>
      <c r="E77" s="90"/>
    </row>
    <row r="78" spans="1:5">
      <c r="A78" s="93">
        <v>30999</v>
      </c>
      <c r="B78" s="93" t="s">
        <v>261</v>
      </c>
      <c r="C78" s="90"/>
      <c r="D78" s="90"/>
      <c r="E78" s="90"/>
    </row>
    <row r="79" spans="1:5">
      <c r="A79" s="93">
        <v>310</v>
      </c>
      <c r="B79" s="93" t="s">
        <v>258</v>
      </c>
      <c r="C79" s="90"/>
      <c r="D79" s="90"/>
      <c r="E79" s="90"/>
    </row>
    <row r="80" spans="1:5">
      <c r="A80" s="93">
        <v>31001</v>
      </c>
      <c r="B80" s="93" t="s">
        <v>259</v>
      </c>
      <c r="C80" s="90"/>
      <c r="D80" s="90"/>
      <c r="E80" s="90"/>
    </row>
    <row r="81" spans="1:5">
      <c r="A81" s="93" t="s">
        <v>257</v>
      </c>
      <c r="B81" s="93" t="s">
        <v>257</v>
      </c>
      <c r="C81" s="90"/>
      <c r="D81" s="90"/>
      <c r="E81" s="90"/>
    </row>
    <row r="82" spans="1:5">
      <c r="A82" s="93" t="s">
        <v>257</v>
      </c>
      <c r="B82" s="93" t="s">
        <v>257</v>
      </c>
      <c r="C82" s="90"/>
      <c r="D82" s="90"/>
      <c r="E82" s="90"/>
    </row>
    <row r="83" spans="1:5">
      <c r="A83" s="93" t="s">
        <v>257</v>
      </c>
      <c r="B83" s="93" t="s">
        <v>257</v>
      </c>
      <c r="C83" s="90"/>
      <c r="D83" s="90"/>
      <c r="E83" s="90"/>
    </row>
    <row r="84" spans="1:5">
      <c r="A84" s="93">
        <v>31099</v>
      </c>
      <c r="B84" s="93" t="s">
        <v>260</v>
      </c>
      <c r="C84" s="90"/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25" sqref="B25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55" t="s">
        <v>16</v>
      </c>
      <c r="B2" s="155"/>
      <c r="C2" s="155"/>
      <c r="D2" s="155"/>
      <c r="E2" s="155"/>
      <c r="F2" s="155"/>
      <c r="G2" s="155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58" t="s">
        <v>295</v>
      </c>
      <c r="C4" s="159"/>
      <c r="D4" s="157" t="s">
        <v>166</v>
      </c>
      <c r="E4" s="157"/>
      <c r="F4" s="158" t="s">
        <v>234</v>
      </c>
      <c r="G4" s="160"/>
      <c r="H4" s="159"/>
    </row>
    <row r="5" spans="1:8" s="81" customFormat="1" ht="34.5" customHeight="1">
      <c r="A5" s="6" t="s">
        <v>19</v>
      </c>
      <c r="B5" s="132" t="s">
        <v>308</v>
      </c>
      <c r="C5" s="6" t="s">
        <v>167</v>
      </c>
      <c r="D5" s="132" t="s">
        <v>309</v>
      </c>
      <c r="E5" s="6" t="s">
        <v>167</v>
      </c>
      <c r="F5" s="6" t="s">
        <v>169</v>
      </c>
      <c r="G5" s="6" t="s">
        <v>170</v>
      </c>
      <c r="H5" s="6" t="s">
        <v>171</v>
      </c>
    </row>
    <row r="6" spans="1:8" s="92" customFormat="1" ht="24.95" customHeight="1">
      <c r="A6" s="94" t="s">
        <v>3</v>
      </c>
      <c r="B6" s="90">
        <f>B7+B8+B9</f>
        <v>0</v>
      </c>
      <c r="C6" s="90">
        <f t="shared" ref="C6:D6" si="0">C7+C8+C9</f>
        <v>0</v>
      </c>
      <c r="D6" s="90">
        <f t="shared" si="0"/>
        <v>1</v>
      </c>
      <c r="E6" s="90">
        <f>E7+E8+E9</f>
        <v>0</v>
      </c>
      <c r="F6" s="122">
        <f>C6-E6</f>
        <v>0</v>
      </c>
      <c r="G6" s="96" t="e">
        <f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>
        <v>0</v>
      </c>
      <c r="D7" s="95"/>
      <c r="E7" s="90"/>
      <c r="F7" s="122">
        <f t="shared" ref="F7:F11" si="1">C7-E7</f>
        <v>0</v>
      </c>
      <c r="G7" s="96" t="e">
        <f t="shared" ref="G7:G11" si="2">F7/C7*100</f>
        <v>#DIV/0!</v>
      </c>
      <c r="H7" s="96"/>
    </row>
    <row r="8" spans="1:8" s="92" customFormat="1" ht="24.95" customHeight="1">
      <c r="A8" s="85" t="s">
        <v>21</v>
      </c>
      <c r="B8" s="90"/>
      <c r="C8" s="90">
        <v>0</v>
      </c>
      <c r="D8" s="95">
        <v>1</v>
      </c>
      <c r="E8" s="90"/>
      <c r="F8" s="122">
        <f t="shared" si="1"/>
        <v>0</v>
      </c>
      <c r="G8" s="96" t="e">
        <f t="shared" si="2"/>
        <v>#DIV/0!</v>
      </c>
      <c r="H8" s="96"/>
    </row>
    <row r="9" spans="1:8" s="92" customFormat="1" ht="24.95" customHeight="1">
      <c r="A9" s="85" t="s">
        <v>168</v>
      </c>
      <c r="B9" s="90">
        <f>SUM(B10:B11)</f>
        <v>0</v>
      </c>
      <c r="C9" s="90">
        <f t="shared" ref="C9:E9" si="3">SUM(C10:C11)</f>
        <v>0</v>
      </c>
      <c r="D9" s="90">
        <f t="shared" si="3"/>
        <v>0</v>
      </c>
      <c r="E9" s="90">
        <f t="shared" si="3"/>
        <v>0</v>
      </c>
      <c r="F9" s="122">
        <f t="shared" si="1"/>
        <v>0</v>
      </c>
      <c r="G9" s="96" t="e">
        <f t="shared" si="2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2">
        <f t="shared" si="1"/>
        <v>0</v>
      </c>
      <c r="G10" s="96" t="e">
        <f t="shared" si="2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2">
        <f t="shared" si="1"/>
        <v>0</v>
      </c>
      <c r="G11" s="96" t="e">
        <f t="shared" si="2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24" sqref="E24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61" t="s">
        <v>24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65" t="s">
        <v>67</v>
      </c>
      <c r="R3" s="165"/>
    </row>
    <row r="4" spans="1:18" s="5" customFormat="1" ht="14.25" customHeight="1">
      <c r="A4" s="162" t="s">
        <v>214</v>
      </c>
      <c r="B4" s="162"/>
      <c r="C4" s="162"/>
      <c r="D4" s="163" t="s">
        <v>215</v>
      </c>
      <c r="E4" s="163" t="s">
        <v>216</v>
      </c>
      <c r="F4" s="162" t="s">
        <v>217</v>
      </c>
      <c r="G4" s="162" t="s">
        <v>218</v>
      </c>
      <c r="H4" s="162"/>
      <c r="I4" s="162"/>
      <c r="J4" s="162"/>
      <c r="K4" s="162" t="s">
        <v>219</v>
      </c>
      <c r="L4" s="162"/>
      <c r="M4" s="162"/>
      <c r="N4" s="162"/>
      <c r="O4" s="162"/>
      <c r="P4" s="162"/>
      <c r="Q4" s="162"/>
      <c r="R4" s="162"/>
    </row>
    <row r="5" spans="1:18" s="5" customFormat="1" ht="42" customHeight="1">
      <c r="A5" s="100" t="s">
        <v>220</v>
      </c>
      <c r="B5" s="100" t="s">
        <v>221</v>
      </c>
      <c r="C5" s="100" t="s">
        <v>222</v>
      </c>
      <c r="D5" s="164"/>
      <c r="E5" s="164"/>
      <c r="F5" s="162"/>
      <c r="G5" s="100" t="s">
        <v>223</v>
      </c>
      <c r="H5" s="100" t="s">
        <v>224</v>
      </c>
      <c r="I5" s="100" t="s">
        <v>225</v>
      </c>
      <c r="J5" s="100" t="s">
        <v>226</v>
      </c>
      <c r="K5" s="100" t="s">
        <v>223</v>
      </c>
      <c r="L5" s="100" t="s">
        <v>227</v>
      </c>
      <c r="M5" s="100" t="s">
        <v>228</v>
      </c>
      <c r="N5" s="100" t="s">
        <v>229</v>
      </c>
      <c r="O5" s="100" t="s">
        <v>230</v>
      </c>
      <c r="P5" s="100" t="s">
        <v>231</v>
      </c>
      <c r="Q5" s="100" t="s">
        <v>232</v>
      </c>
      <c r="R5" s="100" t="s">
        <v>233</v>
      </c>
    </row>
    <row r="6" spans="1:18" s="5" customFormat="1" ht="18" customHeight="1">
      <c r="A6" s="101" t="s">
        <v>106</v>
      </c>
      <c r="B6" s="101" t="s">
        <v>106</v>
      </c>
      <c r="C6" s="101" t="s">
        <v>106</v>
      </c>
      <c r="D6" s="101" t="s">
        <v>106</v>
      </c>
      <c r="E6" s="102" t="s">
        <v>106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7" t="s">
        <v>281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  <row r="8" spans="1:18" s="5" customFormat="1" ht="16.5" customHeight="1">
      <c r="A8" s="101"/>
      <c r="B8" s="101">
        <v>10</v>
      </c>
      <c r="C8" s="101"/>
      <c r="D8" s="101"/>
      <c r="E8" s="127" t="s">
        <v>282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s="5" customFormat="1" ht="16.5" customHeight="1">
      <c r="A9" s="101"/>
      <c r="B9" s="101"/>
      <c r="C9" s="101">
        <v>1</v>
      </c>
      <c r="D9" s="101"/>
      <c r="E9" s="127" t="s">
        <v>283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</row>
    <row r="10" spans="1:18" s="92" customFormat="1" ht="16.5" customHeight="1">
      <c r="A10" s="103"/>
      <c r="B10" s="103"/>
      <c r="C10" s="103"/>
      <c r="D10" s="103"/>
      <c r="E10" s="93" t="s">
        <v>257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257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284</v>
      </c>
      <c r="B12" s="103"/>
      <c r="C12" s="103"/>
      <c r="D12" s="103"/>
      <c r="E12" s="93" t="s">
        <v>285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286</v>
      </c>
      <c r="C13" s="103"/>
      <c r="D13" s="103"/>
      <c r="E13" s="128" t="s">
        <v>287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9" t="s">
        <v>288</v>
      </c>
      <c r="D14" s="103"/>
      <c r="E14" s="130" t="s">
        <v>289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257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257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9" t="s">
        <v>290</v>
      </c>
      <c r="B17" s="103"/>
      <c r="C17" s="103"/>
      <c r="D17" s="103"/>
      <c r="E17" s="130" t="s">
        <v>291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9"/>
      <c r="B18" s="129" t="s">
        <v>292</v>
      </c>
      <c r="C18" s="103"/>
      <c r="D18" s="103"/>
      <c r="E18" s="131" t="s">
        <v>293</v>
      </c>
      <c r="F18" s="130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9" t="s">
        <v>267</v>
      </c>
      <c r="D19" s="103"/>
      <c r="E19" s="131" t="s">
        <v>294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257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257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9"/>
      <c r="B22" s="103"/>
      <c r="C22" s="103"/>
      <c r="D22" s="103"/>
      <c r="E22" s="93" t="s">
        <v>257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9"/>
      <c r="B23" s="129"/>
      <c r="C23" s="103"/>
      <c r="D23" s="103"/>
      <c r="E23" s="93" t="s">
        <v>257</v>
      </c>
      <c r="F23" s="130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topLeftCell="A4" workbookViewId="0">
      <selection activeCell="E14" sqref="E14"/>
    </sheetView>
  </sheetViews>
  <sheetFormatPr defaultColWidth="6.875" defaultRowHeight="13.5"/>
  <cols>
    <col min="1" max="1" width="29.5" style="45" customWidth="1"/>
    <col min="2" max="2" width="14.875" style="45" customWidth="1"/>
    <col min="3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163</v>
      </c>
    </row>
    <row r="2" spans="1:6" s="19" customFormat="1" ht="39" customHeight="1">
      <c r="A2" s="166" t="s">
        <v>162</v>
      </c>
      <c r="B2" s="166"/>
      <c r="C2" s="166"/>
      <c r="D2" s="166"/>
      <c r="E2" s="166"/>
      <c r="F2" s="166"/>
    </row>
    <row r="3" spans="1:6" s="20" customFormat="1" ht="12" customHeight="1">
      <c r="A3" s="22"/>
      <c r="B3" s="21"/>
      <c r="E3" s="167" t="s">
        <v>164</v>
      </c>
      <c r="F3" s="167"/>
    </row>
    <row r="4" spans="1:6" s="25" customFormat="1" ht="30.75" customHeight="1">
      <c r="A4" s="23" t="s">
        <v>114</v>
      </c>
      <c r="B4" s="133" t="s">
        <v>296</v>
      </c>
      <c r="C4" s="24" t="s">
        <v>115</v>
      </c>
      <c r="D4" s="24" t="s">
        <v>116</v>
      </c>
      <c r="E4" s="134" t="s">
        <v>297</v>
      </c>
      <c r="F4" s="24" t="s">
        <v>115</v>
      </c>
    </row>
    <row r="5" spans="1:6" s="29" customFormat="1" ht="20.25" customHeight="1">
      <c r="A5" s="27" t="s">
        <v>117</v>
      </c>
      <c r="B5" s="74"/>
      <c r="C5" s="31"/>
      <c r="D5" s="27" t="s">
        <v>118</v>
      </c>
      <c r="E5" s="74"/>
      <c r="F5" s="31"/>
    </row>
    <row r="6" spans="1:6" s="29" customFormat="1" ht="20.25" customHeight="1">
      <c r="A6" s="30" t="s">
        <v>119</v>
      </c>
      <c r="B6" s="74">
        <v>346.78</v>
      </c>
      <c r="C6" s="31"/>
      <c r="D6" s="30" t="s">
        <v>119</v>
      </c>
      <c r="E6" s="74">
        <v>346.78</v>
      </c>
      <c r="F6" s="31"/>
    </row>
    <row r="7" spans="1:6" s="29" customFormat="1" ht="30" customHeight="1">
      <c r="A7" s="30" t="s">
        <v>120</v>
      </c>
      <c r="B7" s="74"/>
      <c r="C7" s="31"/>
      <c r="D7" s="30" t="s">
        <v>121</v>
      </c>
      <c r="E7" s="74"/>
      <c r="F7" s="31"/>
    </row>
    <row r="8" spans="1:6" s="29" customFormat="1" ht="19.5" customHeight="1">
      <c r="A8" s="30" t="s">
        <v>122</v>
      </c>
      <c r="B8" s="74">
        <v>0</v>
      </c>
      <c r="C8" s="31"/>
      <c r="D8" s="30" t="s">
        <v>123</v>
      </c>
      <c r="E8" s="74">
        <v>0</v>
      </c>
      <c r="F8" s="31"/>
    </row>
    <row r="9" spans="1:6" s="29" customFormat="1" ht="20.25" customHeight="1">
      <c r="A9" s="27" t="s">
        <v>124</v>
      </c>
      <c r="B9" s="74">
        <v>51000</v>
      </c>
      <c r="C9" s="31"/>
      <c r="D9" s="27" t="s">
        <v>124</v>
      </c>
      <c r="E9" s="74">
        <v>51000</v>
      </c>
      <c r="F9" s="31"/>
    </row>
    <row r="10" spans="1:6" s="29" customFormat="1" ht="20.25" customHeight="1">
      <c r="A10" s="27" t="s">
        <v>125</v>
      </c>
      <c r="B10" s="74">
        <v>0</v>
      </c>
      <c r="C10" s="31"/>
      <c r="D10" s="27" t="s">
        <v>126</v>
      </c>
      <c r="E10" s="105">
        <v>0</v>
      </c>
      <c r="F10" s="31"/>
    </row>
    <row r="11" spans="1:6" s="29" customFormat="1" ht="20.25" customHeight="1">
      <c r="A11" s="27" t="s">
        <v>127</v>
      </c>
      <c r="B11" s="105"/>
      <c r="C11" s="31"/>
      <c r="D11" s="27" t="s">
        <v>128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129</v>
      </c>
      <c r="B13" s="74"/>
      <c r="C13" s="31"/>
      <c r="D13" s="27" t="s">
        <v>130</v>
      </c>
      <c r="E13" s="74"/>
      <c r="F13" s="31"/>
    </row>
    <row r="14" spans="1:6" s="29" customFormat="1" ht="20.25" customHeight="1">
      <c r="A14" s="27" t="s">
        <v>131</v>
      </c>
      <c r="B14" s="105"/>
      <c r="C14" s="31"/>
      <c r="D14" s="27" t="s">
        <v>132</v>
      </c>
      <c r="E14" s="74"/>
      <c r="F14" s="31"/>
    </row>
    <row r="15" spans="1:6" s="29" customFormat="1" ht="20.25" customHeight="1">
      <c r="A15" s="33" t="s">
        <v>133</v>
      </c>
      <c r="B15" s="79"/>
      <c r="C15" s="33"/>
      <c r="D15" s="30" t="s">
        <v>134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135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113</v>
      </c>
      <c r="B18" s="106"/>
      <c r="C18" s="39"/>
      <c r="D18" s="38" t="s">
        <v>136</v>
      </c>
      <c r="E18" s="107"/>
      <c r="F18" s="108"/>
    </row>
    <row r="19" spans="1:6" s="29" customFormat="1" ht="20.25" customHeight="1">
      <c r="A19" s="27" t="s">
        <v>137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138</v>
      </c>
      <c r="B23" s="107">
        <f>SUM(B6:B22)</f>
        <v>51346.78</v>
      </c>
      <c r="C23" s="35"/>
      <c r="D23" s="38" t="s">
        <v>139</v>
      </c>
      <c r="E23" s="107">
        <f>SUM(E6:E22)</f>
        <v>51346.78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7" workbookViewId="0">
      <selection activeCell="E12" sqref="E12"/>
    </sheetView>
  </sheetViews>
  <sheetFormatPr defaultColWidth="6.875" defaultRowHeight="13.5"/>
  <cols>
    <col min="1" max="1" width="10.5" style="45" customWidth="1"/>
    <col min="2" max="2" width="10.875" style="45" customWidth="1"/>
    <col min="3" max="3" width="9.25" style="45" customWidth="1"/>
    <col min="4" max="4" width="7.375" style="45" customWidth="1"/>
    <col min="5" max="5" width="8.375" style="45" customWidth="1"/>
    <col min="6" max="19" width="5.125" style="45" customWidth="1"/>
    <col min="20" max="20" width="12.25" style="45" customWidth="1"/>
    <col min="21" max="21" width="11.75" style="45" customWidth="1"/>
    <col min="22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0" t="s">
        <v>140</v>
      </c>
      <c r="B4" s="172" t="s">
        <v>52</v>
      </c>
      <c r="C4" s="175" t="s">
        <v>141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7"/>
      <c r="T4" s="175" t="s">
        <v>142</v>
      </c>
      <c r="U4" s="176"/>
      <c r="V4" s="176"/>
      <c r="W4" s="176"/>
      <c r="X4" s="176"/>
      <c r="Y4" s="176"/>
      <c r="Z4" s="177"/>
      <c r="AA4" s="178" t="s">
        <v>143</v>
      </c>
      <c r="AB4" s="179"/>
      <c r="AC4" s="179"/>
      <c r="AD4" s="179"/>
      <c r="AE4" s="180"/>
      <c r="AF4" s="200" t="s">
        <v>53</v>
      </c>
      <c r="AG4" s="199"/>
      <c r="AH4" s="199"/>
      <c r="AI4" s="199"/>
      <c r="AJ4" s="202"/>
      <c r="AK4" s="199" t="s">
        <v>144</v>
      </c>
      <c r="AL4" s="201" t="s">
        <v>145</v>
      </c>
      <c r="AM4" s="191" t="s">
        <v>146</v>
      </c>
    </row>
    <row r="5" spans="1:254" s="56" customFormat="1" ht="19.5" customHeight="1">
      <c r="A5" s="170"/>
      <c r="B5" s="173"/>
      <c r="C5" s="181" t="s">
        <v>3</v>
      </c>
      <c r="D5" s="183" t="s">
        <v>54</v>
      </c>
      <c r="E5" s="184"/>
      <c r="F5" s="184"/>
      <c r="G5" s="184"/>
      <c r="H5" s="185"/>
      <c r="I5" s="175" t="s">
        <v>147</v>
      </c>
      <c r="J5" s="176"/>
      <c r="K5" s="176"/>
      <c r="L5" s="176"/>
      <c r="M5" s="176"/>
      <c r="N5" s="176"/>
      <c r="O5" s="176"/>
      <c r="P5" s="177"/>
      <c r="Q5" s="186" t="s">
        <v>148</v>
      </c>
      <c r="R5" s="187"/>
      <c r="S5" s="188"/>
      <c r="T5" s="189" t="s">
        <v>3</v>
      </c>
      <c r="U5" s="168" t="s">
        <v>149</v>
      </c>
      <c r="V5" s="168" t="s">
        <v>150</v>
      </c>
      <c r="W5" s="168" t="s">
        <v>151</v>
      </c>
      <c r="X5" s="168" t="s">
        <v>152</v>
      </c>
      <c r="Y5" s="168" t="s">
        <v>153</v>
      </c>
      <c r="Z5" s="181" t="s">
        <v>154</v>
      </c>
      <c r="AA5" s="168" t="s">
        <v>3</v>
      </c>
      <c r="AB5" s="168" t="s">
        <v>55</v>
      </c>
      <c r="AC5" s="168" t="s">
        <v>155</v>
      </c>
      <c r="AD5" s="168" t="s">
        <v>56</v>
      </c>
      <c r="AE5" s="181" t="s">
        <v>156</v>
      </c>
      <c r="AF5" s="203" t="s">
        <v>3</v>
      </c>
      <c r="AG5" s="198" t="s">
        <v>157</v>
      </c>
      <c r="AH5" s="194" t="s">
        <v>57</v>
      </c>
      <c r="AI5" s="196" t="s">
        <v>56</v>
      </c>
      <c r="AJ5" s="198" t="s">
        <v>158</v>
      </c>
      <c r="AK5" s="200"/>
      <c r="AL5" s="201"/>
      <c r="AM5" s="192"/>
    </row>
    <row r="6" spans="1:254" s="64" customFormat="1" ht="247.5" customHeight="1">
      <c r="A6" s="171"/>
      <c r="B6" s="174"/>
      <c r="C6" s="182"/>
      <c r="D6" s="55" t="s">
        <v>58</v>
      </c>
      <c r="E6" s="55" t="s">
        <v>149</v>
      </c>
      <c r="F6" s="55" t="s">
        <v>150</v>
      </c>
      <c r="G6" s="55" t="s">
        <v>151</v>
      </c>
      <c r="H6" s="57" t="s">
        <v>152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159</v>
      </c>
      <c r="Q6" s="61" t="s">
        <v>58</v>
      </c>
      <c r="R6" s="62" t="s">
        <v>160</v>
      </c>
      <c r="S6" s="63" t="s">
        <v>161</v>
      </c>
      <c r="T6" s="190"/>
      <c r="U6" s="169"/>
      <c r="V6" s="169"/>
      <c r="W6" s="169"/>
      <c r="X6" s="169"/>
      <c r="Y6" s="169"/>
      <c r="Z6" s="182"/>
      <c r="AA6" s="169"/>
      <c r="AB6" s="169"/>
      <c r="AC6" s="169"/>
      <c r="AD6" s="169"/>
      <c r="AE6" s="182"/>
      <c r="AF6" s="201"/>
      <c r="AG6" s="199"/>
      <c r="AH6" s="195"/>
      <c r="AI6" s="197"/>
      <c r="AJ6" s="199"/>
      <c r="AK6" s="200"/>
      <c r="AL6" s="201"/>
      <c r="AM6" s="193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12">
        <f>E8+U8</f>
        <v>51346.78</v>
      </c>
      <c r="C8" s="112">
        <v>346.78</v>
      </c>
      <c r="D8" s="112">
        <f>E8</f>
        <v>346.78</v>
      </c>
      <c r="E8" s="112">
        <v>346.78</v>
      </c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>
        <v>51000</v>
      </c>
      <c r="U8" s="112">
        <v>51000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1.75" customHeight="1">
      <c r="A9" s="149" t="s">
        <v>342</v>
      </c>
      <c r="B9" s="112">
        <v>51346.78</v>
      </c>
      <c r="C9" s="112">
        <v>346.78</v>
      </c>
      <c r="D9" s="112">
        <f>E9</f>
        <v>346.78</v>
      </c>
      <c r="E9" s="112">
        <v>346.78</v>
      </c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>
        <v>51000</v>
      </c>
      <c r="U9" s="112">
        <v>51000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124" t="s">
        <v>262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124" t="s">
        <v>263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2" spans="1:254" ht="21.75" customHeight="1">
      <c r="A12" s="93" t="s">
        <v>257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114"/>
      <c r="M12" s="112"/>
      <c r="N12" s="112"/>
      <c r="O12" s="112"/>
      <c r="P12" s="112"/>
      <c r="Q12" s="115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5"/>
      <c r="AG12" s="115"/>
      <c r="AH12" s="112"/>
      <c r="AI12" s="112"/>
      <c r="AJ12" s="112"/>
      <c r="AK12" s="112"/>
      <c r="AL12" s="113"/>
      <c r="AM12" s="116"/>
    </row>
    <row r="13" spans="1:254" ht="21.75" customHeight="1">
      <c r="A13" s="93" t="s">
        <v>257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112"/>
      <c r="N13" s="112"/>
      <c r="O13" s="112"/>
      <c r="P13" s="112"/>
      <c r="Q13" s="115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5"/>
      <c r="AG13" s="115"/>
      <c r="AH13" s="112"/>
      <c r="AI13" s="112"/>
      <c r="AJ13" s="112"/>
      <c r="AK13" s="112"/>
      <c r="AL13" s="113"/>
      <c r="AM13" s="116"/>
    </row>
    <row r="18" spans="2:2">
      <c r="B18" s="45" t="s">
        <v>264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workbookViewId="0">
      <selection activeCell="J14" sqref="J14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206" t="s">
        <v>165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208" t="s">
        <v>13</v>
      </c>
      <c r="B4" s="208"/>
      <c r="C4" s="208"/>
      <c r="D4" s="204" t="s">
        <v>25</v>
      </c>
      <c r="E4" s="204" t="s">
        <v>26</v>
      </c>
      <c r="F4" s="208" t="s">
        <v>27</v>
      </c>
      <c r="G4" s="208" t="s">
        <v>28</v>
      </c>
      <c r="H4" s="208"/>
      <c r="I4" s="208"/>
      <c r="J4" s="208"/>
      <c r="K4" s="208" t="s">
        <v>29</v>
      </c>
      <c r="L4" s="208"/>
      <c r="M4" s="208"/>
      <c r="N4" s="208"/>
      <c r="O4" s="208"/>
      <c r="P4" s="208"/>
      <c r="Q4" s="208"/>
      <c r="R4" s="208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205"/>
      <c r="E5" s="205"/>
      <c r="F5" s="208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19">
        <f>H7+I7+J7+Q7</f>
        <v>51346.78</v>
      </c>
      <c r="G7" s="119">
        <f>H7+I7+J7</f>
        <v>346.78</v>
      </c>
      <c r="H7" s="119">
        <f t="shared" ref="H7:Q7" si="0">H8</f>
        <v>282.58999999999997</v>
      </c>
      <c r="I7" s="119">
        <f t="shared" si="0"/>
        <v>63.92</v>
      </c>
      <c r="J7" s="119">
        <f t="shared" si="0"/>
        <v>0.27</v>
      </c>
      <c r="K7" s="119">
        <f>Q7</f>
        <v>51000</v>
      </c>
      <c r="L7" s="119">
        <f t="shared" si="0"/>
        <v>0</v>
      </c>
      <c r="M7" s="119">
        <f t="shared" si="0"/>
        <v>0</v>
      </c>
      <c r="N7" s="119">
        <f t="shared" si="0"/>
        <v>0</v>
      </c>
      <c r="O7" s="119">
        <f t="shared" si="0"/>
        <v>0</v>
      </c>
      <c r="P7" s="119">
        <f t="shared" si="0"/>
        <v>0</v>
      </c>
      <c r="Q7" s="119">
        <f t="shared" si="0"/>
        <v>51000</v>
      </c>
      <c r="R7" s="119"/>
    </row>
    <row r="8" spans="1:18" ht="21.75" customHeight="1">
      <c r="A8" s="117"/>
      <c r="B8" s="117"/>
      <c r="C8" s="117"/>
      <c r="D8" s="117"/>
      <c r="E8" s="150" t="s">
        <v>343</v>
      </c>
      <c r="F8" s="119">
        <f>H8+I8+J8+Q8</f>
        <v>51346.78</v>
      </c>
      <c r="G8" s="119">
        <f>H8+I8+J8</f>
        <v>346.78</v>
      </c>
      <c r="H8" s="119">
        <v>282.58999999999997</v>
      </c>
      <c r="I8" s="119">
        <v>63.92</v>
      </c>
      <c r="J8" s="119">
        <v>0.27</v>
      </c>
      <c r="K8" s="119">
        <f>Q8</f>
        <v>51000</v>
      </c>
      <c r="L8" s="119"/>
      <c r="M8" s="119"/>
      <c r="N8" s="119"/>
      <c r="O8" s="119"/>
      <c r="P8" s="119"/>
      <c r="Q8" s="119">
        <v>51000</v>
      </c>
      <c r="R8" s="119"/>
    </row>
    <row r="9" spans="1:18" ht="21.75" customHeight="1">
      <c r="A9" s="117"/>
      <c r="B9" s="117"/>
      <c r="C9" s="117"/>
      <c r="D9" s="125"/>
      <c r="E9" s="117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2017-02-06T02:43:33Z</cp:lastPrinted>
  <dcterms:created xsi:type="dcterms:W3CDTF">2017-01-20T02:12:47Z</dcterms:created>
  <dcterms:modified xsi:type="dcterms:W3CDTF">2018-02-23T09:19:21Z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