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 activeTab="1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'2.一般公共预算支出表'!$A$1:$G$35</definedName>
    <definedName name="_xlnm.Print_Area" localSheetId="2">'3.一般公共预算基本支出表'!$A$1:$E$27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F7" i="5"/>
  <c r="G7"/>
  <c r="E7"/>
  <c r="F8"/>
  <c r="G8"/>
  <c r="F15"/>
  <c r="G15"/>
  <c r="F19"/>
  <c r="G19"/>
  <c r="F25"/>
  <c r="G25"/>
  <c r="E25"/>
  <c r="E19"/>
  <c r="E15"/>
  <c r="E8"/>
  <c r="D6" i="6"/>
  <c r="E6"/>
  <c r="C6"/>
  <c r="D26"/>
  <c r="E26"/>
  <c r="C26"/>
  <c r="D18"/>
  <c r="E18"/>
  <c r="C18"/>
  <c r="D7"/>
  <c r="E7"/>
  <c r="C7"/>
  <c r="G7" i="15"/>
  <c r="H7"/>
  <c r="I7"/>
  <c r="J7"/>
  <c r="K7"/>
  <c r="L7"/>
  <c r="M7"/>
  <c r="N7"/>
  <c r="O7"/>
  <c r="P7"/>
  <c r="Q7"/>
  <c r="R7"/>
  <c r="F7"/>
  <c r="E9" i="7"/>
  <c r="F7"/>
  <c r="F8"/>
  <c r="F10"/>
  <c r="F11"/>
  <c r="C9"/>
  <c r="D9"/>
  <c r="B9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16" i="4"/>
  <c r="D17"/>
  <c r="D18"/>
  <c r="D19"/>
  <c r="D20"/>
  <c r="D21"/>
  <c r="D22"/>
  <c r="D23"/>
  <c r="D24"/>
  <c r="D26"/>
  <c r="D27"/>
  <c r="D28"/>
  <c r="D29"/>
  <c r="D30"/>
  <c r="D31"/>
  <c r="D32"/>
  <c r="E33"/>
  <c r="F6"/>
  <c r="F33" s="1"/>
  <c r="D33" l="1"/>
  <c r="F9" i="7"/>
</calcChain>
</file>

<file path=xl/sharedStrings.xml><?xml version="1.0" encoding="utf-8"?>
<sst xmlns="http://schemas.openxmlformats.org/spreadsheetml/2006/main" count="356" uniqueCount="272">
  <si>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</si>
  <si>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</si>
  <si>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</si>
  <si>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</si>
  <si>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</si>
  <si>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</si>
  <si>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</si>
  <si>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</si>
  <si>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</si>
  <si>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</si>
  <si>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</si>
  <si>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</si>
  <si>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</si>
  <si>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</si>
  <si>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</si>
  <si>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</si>
  <si>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</si>
  <si>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</si>
  <si>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</si>
  <si>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</si>
  <si>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</si>
  <si>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</si>
  <si>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</si>
  <si>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</si>
  <si>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</si>
  <si>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</si>
  <si>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</si>
  <si>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</si>
  <si>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</si>
  <si>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</si>
  <si>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</si>
  <si>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</si>
  <si>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</si>
  <si>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</si>
  <si>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</si>
  <si>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</si>
  <si>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</si>
  <si>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</si>
  <si>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</si>
  <si>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</si>
  <si>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</si>
  <si>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</si>
  <si>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</si>
  <si>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</si>
  <si>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</si>
  <si>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</si>
  <si>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</si>
  <si>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</si>
  <si>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</si>
  <si>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</si>
  <si>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</si>
  <si>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</si>
  <si>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</si>
  <si>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</si>
  <si>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</si>
  <si>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</si>
  <si>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</si>
  <si>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</si>
  <si>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</si>
  <si>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</si>
  <si>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</si>
  <si>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</si>
  <si>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</si>
  <si>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</si>
  <si>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</si>
  <si>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</si>
  <si>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</si>
  <si>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</si>
  <si>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</si>
  <si>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</si>
  <si>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</si>
  <si>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</si>
  <si>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</si>
  <si>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</si>
  <si>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</si>
  <si>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</si>
  <si>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</si>
  <si>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</si>
  <si>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</si>
  <si>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</si>
  <si>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</si>
  <si>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</si>
  <si>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</si>
  <si>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</si>
  <si>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</si>
  <si>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</si>
  <si>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</si>
  <si>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</si>
  <si>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</si>
  <si>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</si>
  <si>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</si>
  <si>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</si>
  <si>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</si>
  <si>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</si>
  <si>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</si>
  <si>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</si>
  <si>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</si>
  <si>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</si>
  <si>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</si>
  <si>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</si>
  <si>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</si>
  <si>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</si>
  <si>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</si>
  <si>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</si>
  <si>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</si>
  <si>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</si>
  <si>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</si>
  <si>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</si>
  <si>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</si>
  <si>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</si>
  <si>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</si>
  <si>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</si>
  <si>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</si>
  <si>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</si>
  <si>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</si>
  <si>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</si>
  <si>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</si>
  <si>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</si>
  <si>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</si>
  <si>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</si>
  <si>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</si>
  <si>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</si>
  <si>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</si>
  <si>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</si>
  <si>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</si>
  <si>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</si>
  <si>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</si>
  <si>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</si>
  <si>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</si>
  <si>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</si>
  <si>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</si>
  <si>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</si>
  <si>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</si>
  <si>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</si>
  <si>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</si>
  <si>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</si>
  <si>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</si>
  <si>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</si>
  <si>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</si>
  <si>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</si>
  <si>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</si>
  <si>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</si>
  <si>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</si>
  <si>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</si>
  <si>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</si>
  <si>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</si>
  <si>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</si>
  <si>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</si>
  <si>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</si>
  <si>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</si>
  <si>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</si>
  <si>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</si>
  <si>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</si>
  <si>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</si>
  <si>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</si>
  <si>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</si>
  <si>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</si>
  <si>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</si>
  <si>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</si>
  <si>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</si>
  <si>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</si>
  <si>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</si>
  <si>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</si>
  <si>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</si>
  <si>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</si>
  <si>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</si>
  <si>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</si>
  <si>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</si>
  <si>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</si>
  <si>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</si>
  <si>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</si>
  <si>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</si>
  <si>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</si>
  <si>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</si>
  <si>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</si>
  <si>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</si>
  <si>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</si>
  <si>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</si>
  <si>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</si>
  <si>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</si>
  <si>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</si>
  <si>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</si>
  <si>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</si>
  <si>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</si>
  <si>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</si>
  <si>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</si>
  <si>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</si>
  <si>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</si>
  <si>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工会经费</t>
  </si>
  <si>
    <t xml:space="preserve">  福利费</t>
  </si>
  <si>
    <t>对个人和家庭的补助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</si>
  <si>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</si>
  <si>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</si>
  <si>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</si>
  <si>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</si>
  <si>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</si>
  <si>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</si>
  <si>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</si>
  <si>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</si>
  <si>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</si>
  <si>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</si>
  <si>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</si>
  <si>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</si>
  <si>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</si>
  <si>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</si>
  <si>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</si>
  <si>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</si>
  <si>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</si>
  <si>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</si>
  <si>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</si>
  <si>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</si>
  <si>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</si>
  <si>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</si>
  <si>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</si>
  <si>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>……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</si>
  <si>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</si>
  <si>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</si>
  <si>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</si>
  <si>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</si>
  <si>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</si>
  <si>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</si>
  <si>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</si>
  <si>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</si>
  <si>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</si>
  <si>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</si>
  <si>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</si>
  <si>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</si>
  <si>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</si>
  <si>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</si>
  <si>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</si>
  <si>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</si>
  <si>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</si>
  <si>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</si>
  <si>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</si>
  <si>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</si>
  <si>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</si>
  <si>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</si>
  <si>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</si>
  <si>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</si>
  <si>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</si>
  <si>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</si>
  <si>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 xml:space="preserve">    十二、农林水支出</t>
    <phoneticPr fontId="6" type="noConversion"/>
  </si>
  <si>
    <t>玉东新区市容管理中心</t>
    <phoneticPr fontId="3" type="noConversion"/>
  </si>
  <si>
    <t>208</t>
  </si>
  <si>
    <t>05</t>
  </si>
  <si>
    <t>机关事业单位基本养老保险缴费支出</t>
  </si>
  <si>
    <t>27</t>
  </si>
  <si>
    <t>财政对失业保险基金的补助</t>
  </si>
  <si>
    <t>02</t>
  </si>
  <si>
    <t>财政对工伤保险基金的补助</t>
  </si>
  <si>
    <t>03</t>
  </si>
  <si>
    <t>财政对生育保险基金的补助</t>
  </si>
  <si>
    <t>210</t>
  </si>
  <si>
    <t>11</t>
  </si>
  <si>
    <t>事业单位医疗</t>
  </si>
  <si>
    <t>公务员医疗补助</t>
  </si>
  <si>
    <t>212</t>
  </si>
  <si>
    <t>一般行政管理事务</t>
  </si>
  <si>
    <t>99</t>
  </si>
  <si>
    <t>其他城乡社区管理事务支出</t>
  </si>
  <si>
    <t>其他城乡社区支出</t>
  </si>
  <si>
    <t>住房公积金</t>
  </si>
  <si>
    <t>社会保障和就业支出</t>
  </si>
  <si>
    <t>行政事业单位离退休</t>
  </si>
  <si>
    <r>
      <t>2</t>
    </r>
    <r>
      <rPr>
        <sz val="10"/>
        <rFont val="宋体"/>
        <family val="3"/>
        <charset val="134"/>
      </rPr>
      <t>7</t>
    </r>
  </si>
  <si>
    <t>财政对其他社会保险基金的补助</t>
  </si>
  <si>
    <r>
      <t>0</t>
    </r>
    <r>
      <rPr>
        <sz val="10"/>
        <rFont val="宋体"/>
        <family val="3"/>
        <charset val="134"/>
      </rPr>
      <t>1</t>
    </r>
  </si>
  <si>
    <t>医疗卫生与计划生育支出</t>
  </si>
  <si>
    <t>行政事业单位医疗</t>
  </si>
  <si>
    <t>城乡社区支出</t>
  </si>
  <si>
    <t>城乡社区管理事务</t>
  </si>
  <si>
    <t>住房改革支出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</si>
</sst>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177" formatCode="#,##0.00_ ;[Red]\-#,##0.00\ "/>
    <numFmt numFmtId="178" formatCode="#,##0.000_ ;[Red]\-#,##0.000\ "/>
    <numFmt numFmtId="179" formatCode="_ * #,##0.000_ ;_ * \-#,##0.000_ ;_ * &quot;-&quot;???_ ;_ @_ "/>
  </numFmts>
  <fonts count="30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right" vertical="center"/>
    </xf>
    <xf numFmtId="178" fontId="7" fillId="0" borderId="1" xfId="2" applyNumberFormat="1" applyFont="1" applyFill="1" applyBorder="1" applyAlignment="1">
      <alignment horizontal="right" vertical="center"/>
    </xf>
    <xf numFmtId="0" fontId="24" fillId="0" borderId="1" xfId="2" applyFont="1" applyFill="1" applyBorder="1" applyAlignment="1">
      <alignment vertical="center"/>
    </xf>
    <xf numFmtId="179" fontId="7" fillId="0" borderId="1" xfId="2" applyNumberFormat="1" applyFont="1" applyFill="1" applyBorder="1" applyAlignment="1">
      <alignment horizontal="right" vertical="center"/>
    </xf>
    <xf numFmtId="0" fontId="25" fillId="0" borderId="1" xfId="0" applyFont="1" applyBorder="1">
      <alignment vertical="center"/>
    </xf>
    <xf numFmtId="49" fontId="24" fillId="0" borderId="1" xfId="8" applyNumberFormat="1" applyFont="1" applyFill="1" applyBorder="1" applyAlignment="1">
      <alignment vertical="center"/>
    </xf>
    <xf numFmtId="49" fontId="24" fillId="0" borderId="3" xfId="8" applyNumberFormat="1" applyFont="1" applyFill="1" applyBorder="1" applyAlignment="1">
      <alignment horizontal="left" vertical="center"/>
    </xf>
    <xf numFmtId="0" fontId="24" fillId="0" borderId="1" xfId="8" applyNumberFormat="1" applyFont="1" applyFill="1" applyBorder="1" applyAlignment="1">
      <alignment horizontal="left" vertical="center" wrapText="1"/>
    </xf>
    <xf numFmtId="0" fontId="24" fillId="0" borderId="1" xfId="8" applyNumberFormat="1" applyFont="1" applyFill="1" applyBorder="1" applyAlignment="1">
      <alignment vertical="center" wrapText="1"/>
    </xf>
    <xf numFmtId="49" fontId="24" fillId="0" borderId="1" xfId="8" applyNumberFormat="1" applyFont="1" applyFill="1" applyBorder="1" applyAlignment="1">
      <alignment vertical="center" wrapText="1"/>
    </xf>
    <xf numFmtId="49" fontId="24" fillId="0" borderId="1" xfId="13" applyNumberFormat="1" applyFont="1" applyFill="1" applyBorder="1" applyAlignment="1">
      <alignment vertical="center"/>
    </xf>
    <xf numFmtId="0" fontId="24" fillId="0" borderId="1" xfId="13" applyNumberFormat="1" applyFont="1" applyFill="1" applyBorder="1" applyAlignment="1">
      <alignment horizontal="left" vertical="center" wrapText="1"/>
    </xf>
    <xf numFmtId="0" fontId="24" fillId="0" borderId="1" xfId="13" applyNumberFormat="1" applyFont="1" applyFill="1" applyBorder="1" applyAlignment="1">
      <alignment vertical="center" wrapText="1"/>
    </xf>
    <xf numFmtId="0" fontId="28" fillId="0" borderId="1" xfId="13" applyNumberFormat="1" applyFont="1" applyFill="1" applyBorder="1" applyAlignment="1">
      <alignment vertical="center" wrapText="1"/>
    </xf>
    <xf numFmtId="0" fontId="28" fillId="0" borderId="1" xfId="13" applyNumberFormat="1" applyFont="1" applyFill="1" applyBorder="1" applyAlignment="1">
      <alignment horizontal="left" vertical="center" wrapText="1"/>
    </xf>
    <xf numFmtId="49" fontId="28" fillId="0" borderId="1" xfId="13" applyNumberFormat="1" applyFont="1" applyFill="1" applyBorder="1" applyAlignment="1">
      <alignment vertical="center"/>
    </xf>
    <xf numFmtId="0" fontId="24" fillId="0" borderId="1" xfId="13" applyFont="1" applyBorder="1" applyAlignment="1"/>
    <xf numFmtId="0" fontId="24" fillId="0" borderId="1" xfId="13" applyFont="1" applyBorder="1"/>
    <xf numFmtId="0" fontId="24" fillId="0" borderId="1" xfId="13" applyFont="1" applyBorder="1" applyAlignment="1">
      <alignment horizontal="right"/>
    </xf>
    <xf numFmtId="49" fontId="24" fillId="0" borderId="1" xfId="13" applyNumberFormat="1" applyFont="1" applyBorder="1"/>
    <xf numFmtId="49" fontId="24" fillId="0" borderId="1" xfId="13" applyNumberFormat="1" applyFont="1" applyFill="1" applyBorder="1" applyAlignment="1">
      <alignment horizontal="left" vertical="center" wrapText="1"/>
    </xf>
    <xf numFmtId="179" fontId="24" fillId="0" borderId="1" xfId="13" applyNumberFormat="1" applyFont="1" applyBorder="1" applyAlignment="1"/>
    <xf numFmtId="179" fontId="24" fillId="0" borderId="1" xfId="13" applyNumberFormat="1" applyFont="1" applyBorder="1" applyAlignment="1">
      <alignment horizontal="right"/>
    </xf>
    <xf numFmtId="179" fontId="24" fillId="0" borderId="1" xfId="13" applyNumberFormat="1" applyFont="1" applyFill="1" applyBorder="1" applyAlignment="1">
      <alignment horizontal="right" vertical="center" wrapText="1"/>
    </xf>
    <xf numFmtId="179" fontId="5" fillId="0" borderId="1" xfId="2" applyNumberFormat="1" applyBorder="1"/>
    <xf numFmtId="179" fontId="10" fillId="0" borderId="1" xfId="2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179" fontId="24" fillId="0" borderId="1" xfId="2" applyNumberFormat="1" applyFont="1" applyBorder="1"/>
  </cellXfs>
  <cellStyles count="17">
    <cellStyle name="常规" xfId="0" builtinId="0"/>
    <cellStyle name="常规 2" xfId="1"/>
    <cellStyle name="常规 2 2" xfId="7"/>
    <cellStyle name="常规 2 3" xfId="12"/>
    <cellStyle name="常规 3" xfId="2"/>
    <cellStyle name="常规 3 2" xfId="8"/>
    <cellStyle name="常规 3 3" xfId="13"/>
    <cellStyle name="常规 3_5.政府性基金预算拨款支出预算表" xfId="3"/>
    <cellStyle name="常规 4" xfId="4"/>
    <cellStyle name="常规 4 2" xfId="9"/>
    <cellStyle name="常规 4 3" xfId="14"/>
    <cellStyle name="千位分隔[0] 2" xfId="5"/>
    <cellStyle name="千位分隔[0] 2 2" xfId="10"/>
    <cellStyle name="千位分隔[0] 2 3" xfId="15"/>
    <cellStyle name="千位分隔[0] 3" xfId="6"/>
    <cellStyle name="千位分隔[0] 3 2" xfId="11"/>
    <cellStyle name="千位分隔[0] 3 3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13" workbookViewId="0">
      <selection activeCell="C23" sqref="C23"/>
    </sheetView>
  </sheetViews>
  <sheetFormatPr defaultRowHeight="14.25"/>
  <cols>
    <col min="1" max="1" width="23.75" style="1" customWidth="1"/>
    <col min="2" max="2" width="18" style="1" customWidth="1"/>
    <col min="3" max="3" width="27.375" style="1" customWidth="1"/>
    <col min="4" max="4" width="13.7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60" t="s">
        <v>65</v>
      </c>
      <c r="B2" s="160"/>
      <c r="C2" s="160"/>
      <c r="D2" s="160"/>
      <c r="E2" s="160"/>
      <c r="F2" s="160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61" t="s">
        <v>71</v>
      </c>
      <c r="B4" s="161"/>
      <c r="C4" s="161" t="s">
        <v>72</v>
      </c>
      <c r="D4" s="161"/>
      <c r="E4" s="161"/>
      <c r="F4" s="161"/>
      <c r="G4" s="2"/>
    </row>
    <row r="5" spans="1:7" ht="18.75" customHeight="1">
      <c r="A5" s="119" t="s">
        <v>73</v>
      </c>
      <c r="B5" s="119" t="s">
        <v>74</v>
      </c>
      <c r="C5" s="119" t="s">
        <v>73</v>
      </c>
      <c r="D5" s="119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134">
        <v>3430.2930000000001</v>
      </c>
      <c r="C6" s="82" t="s">
        <v>79</v>
      </c>
      <c r="D6" s="134">
        <v>3430.2930000000001</v>
      </c>
      <c r="E6" s="134">
        <v>3430.2930000000001</v>
      </c>
      <c r="F6" s="83">
        <f>SUM(F7:F32)</f>
        <v>0</v>
      </c>
    </row>
    <row r="7" spans="1:7" s="84" customFormat="1" ht="18.75" customHeight="1">
      <c r="A7" s="82" t="s">
        <v>83</v>
      </c>
      <c r="B7" s="134">
        <v>3430.2930000000001</v>
      </c>
      <c r="C7" s="85" t="s">
        <v>43</v>
      </c>
      <c r="D7" s="134">
        <v>3398.6089999999999</v>
      </c>
      <c r="E7" s="134">
        <v>3430.2930000000001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134"/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134"/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134"/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134"/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134"/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134"/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134">
        <v>14.933999999999999</v>
      </c>
      <c r="E14" s="134">
        <v>14.933999999999999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134">
        <v>8.375</v>
      </c>
      <c r="E15" s="134">
        <v>8.375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ref="D16:D33" si="0">E16+F16</f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136" t="s">
        <v>241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90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91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92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93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94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95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96</v>
      </c>
      <c r="D25" s="134">
        <v>8.375</v>
      </c>
      <c r="E25" s="134">
        <v>8.375</v>
      </c>
      <c r="F25" s="83">
        <v>0</v>
      </c>
    </row>
    <row r="26" spans="1:6" s="84" customFormat="1" ht="18.75" customHeight="1">
      <c r="A26" s="86"/>
      <c r="B26" s="83"/>
      <c r="C26" s="85" t="s">
        <v>97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98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99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100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101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102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/>
      <c r="C33" s="87" t="s">
        <v>82</v>
      </c>
      <c r="D33" s="134">
        <f t="shared" si="0"/>
        <v>3430.2930000000001</v>
      </c>
      <c r="E33" s="134">
        <f>E6</f>
        <v>3430.2930000000001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showGridLines="0" showZeros="0" tabSelected="1" topLeftCell="A4" zoomScaleSheetLayoutView="100" workbookViewId="0">
      <selection activeCell="H16" sqref="H16"/>
    </sheetView>
  </sheetViews>
  <sheetFormatPr defaultRowHeight="14.25"/>
  <cols>
    <col min="1" max="1" width="5.625" style="3" customWidth="1"/>
    <col min="2" max="2" width="5.75" style="4" customWidth="1"/>
    <col min="3" max="3" width="5.5" style="4" customWidth="1"/>
    <col min="4" max="4" width="18.875" style="3" customWidth="1"/>
    <col min="5" max="7" width="15.375" style="3" customWidth="1"/>
    <col min="8" max="254" width="9" style="3" customWidth="1"/>
    <col min="255" max="16384" width="9" style="3"/>
  </cols>
  <sheetData>
    <row r="1" spans="1:8" ht="14.25" customHeight="1">
      <c r="A1" s="162" t="s">
        <v>66</v>
      </c>
      <c r="B1" s="162"/>
    </row>
    <row r="2" spans="1:8" ht="25.5" customHeight="1">
      <c r="A2" s="163" t="s">
        <v>1</v>
      </c>
      <c r="B2" s="164"/>
      <c r="C2" s="164"/>
      <c r="D2" s="164"/>
      <c r="E2" s="164"/>
      <c r="F2" s="164"/>
      <c r="G2" s="164"/>
    </row>
    <row r="3" spans="1:8" ht="16.5" customHeight="1">
      <c r="A3" s="12"/>
      <c r="B3" s="13"/>
      <c r="C3" s="13"/>
      <c r="D3" s="12"/>
      <c r="E3" s="12"/>
      <c r="F3" s="12"/>
      <c r="G3" s="16" t="s">
        <v>103</v>
      </c>
    </row>
    <row r="4" spans="1:8" ht="19.5" customHeight="1">
      <c r="A4" s="165" t="s">
        <v>2</v>
      </c>
      <c r="B4" s="165"/>
      <c r="C4" s="165"/>
      <c r="D4" s="165" t="s">
        <v>104</v>
      </c>
      <c r="E4" s="165" t="s">
        <v>3</v>
      </c>
      <c r="F4" s="165" t="s">
        <v>4</v>
      </c>
      <c r="G4" s="165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65"/>
      <c r="E5" s="165"/>
      <c r="F5" s="165"/>
      <c r="G5" s="165"/>
    </row>
    <row r="6" spans="1:8" ht="19.5" customHeight="1">
      <c r="A6" s="14" t="s">
        <v>9</v>
      </c>
      <c r="B6" s="15" t="s">
        <v>105</v>
      </c>
      <c r="C6" s="15" t="s">
        <v>105</v>
      </c>
      <c r="D6" s="14" t="s">
        <v>106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135">
        <f>E8+E15+E19+E25</f>
        <v>3430.2929999999997</v>
      </c>
      <c r="F7" s="135">
        <f t="shared" ref="F7:G7" si="0">F8+F15+F19+F25</f>
        <v>2717.2979999999998</v>
      </c>
      <c r="G7" s="135">
        <f t="shared" si="0"/>
        <v>712.995</v>
      </c>
      <c r="H7" s="91"/>
    </row>
    <row r="8" spans="1:8" ht="19.5" customHeight="1">
      <c r="A8" s="149" t="s">
        <v>243</v>
      </c>
      <c r="B8" s="149"/>
      <c r="C8" s="149"/>
      <c r="D8" s="147" t="s">
        <v>262</v>
      </c>
      <c r="E8" s="155">
        <f>SUM(E9:E14)</f>
        <v>14.934000000000001</v>
      </c>
      <c r="F8" s="155">
        <f t="shared" ref="F8:G8" si="1">SUM(F9:F14)</f>
        <v>14.934000000000001</v>
      </c>
      <c r="G8" s="155">
        <f t="shared" si="1"/>
        <v>0</v>
      </c>
    </row>
    <row r="9" spans="1:8" ht="19.5" customHeight="1">
      <c r="A9" s="144"/>
      <c r="B9" s="144" t="s">
        <v>244</v>
      </c>
      <c r="C9" s="144"/>
      <c r="D9" s="146" t="s">
        <v>263</v>
      </c>
      <c r="E9" s="155"/>
      <c r="F9" s="150"/>
      <c r="G9" s="151"/>
    </row>
    <row r="10" spans="1:8" ht="19.5" customHeight="1">
      <c r="A10" s="144"/>
      <c r="B10" s="144"/>
      <c r="C10" s="144" t="s">
        <v>244</v>
      </c>
      <c r="D10" s="146" t="s">
        <v>245</v>
      </c>
      <c r="E10" s="137">
        <v>13.957000000000001</v>
      </c>
      <c r="F10" s="137">
        <v>13.957000000000001</v>
      </c>
      <c r="G10" s="151"/>
    </row>
    <row r="11" spans="1:8" ht="19.5" customHeight="1">
      <c r="A11" s="151"/>
      <c r="B11" s="153" t="s">
        <v>264</v>
      </c>
      <c r="C11" s="153"/>
      <c r="D11" s="145" t="s">
        <v>265</v>
      </c>
      <c r="E11" s="156"/>
      <c r="F11" s="156"/>
      <c r="G11" s="151"/>
    </row>
    <row r="12" spans="1:8" ht="19.5" customHeight="1">
      <c r="A12" s="145"/>
      <c r="B12" s="145"/>
      <c r="C12" s="145" t="s">
        <v>266</v>
      </c>
      <c r="D12" s="145" t="s">
        <v>247</v>
      </c>
      <c r="E12" s="157">
        <v>0.34899999999999998</v>
      </c>
      <c r="F12" s="157">
        <v>0.34899999999999998</v>
      </c>
      <c r="G12" s="145"/>
    </row>
    <row r="13" spans="1:8" ht="19.5" customHeight="1">
      <c r="A13" s="145"/>
      <c r="B13" s="145"/>
      <c r="C13" s="144" t="s">
        <v>248</v>
      </c>
      <c r="D13" s="145" t="s">
        <v>249</v>
      </c>
      <c r="E13" s="157">
        <v>0.34899999999999998</v>
      </c>
      <c r="F13" s="157">
        <v>0.34899999999999998</v>
      </c>
      <c r="G13" s="145"/>
    </row>
    <row r="14" spans="1:8" ht="19.5" customHeight="1">
      <c r="A14" s="145"/>
      <c r="B14" s="145"/>
      <c r="C14" s="144" t="s">
        <v>250</v>
      </c>
      <c r="D14" s="146" t="s">
        <v>251</v>
      </c>
      <c r="E14" s="157">
        <v>0.27900000000000003</v>
      </c>
      <c r="F14" s="157">
        <v>0.27900000000000003</v>
      </c>
      <c r="G14" s="145"/>
    </row>
    <row r="15" spans="1:8" ht="19.5" customHeight="1">
      <c r="A15" s="148">
        <v>210</v>
      </c>
      <c r="B15" s="148"/>
      <c r="C15" s="148"/>
      <c r="D15" s="147" t="s">
        <v>267</v>
      </c>
      <c r="E15" s="157">
        <f>SUM(E16:E18)</f>
        <v>8.3740000000000006</v>
      </c>
      <c r="F15" s="157">
        <f t="shared" ref="F15:G15" si="2">SUM(F16:F18)</f>
        <v>8.3740000000000006</v>
      </c>
      <c r="G15" s="157">
        <f t="shared" si="2"/>
        <v>0</v>
      </c>
    </row>
    <row r="16" spans="1:8" ht="19.5" customHeight="1">
      <c r="A16" s="145"/>
      <c r="B16" s="144" t="s">
        <v>253</v>
      </c>
      <c r="C16" s="144"/>
      <c r="D16" s="146" t="s">
        <v>268</v>
      </c>
      <c r="E16" s="156"/>
      <c r="F16" s="152"/>
      <c r="G16" s="152"/>
    </row>
    <row r="17" spans="1:7" ht="19.5" customHeight="1">
      <c r="A17" s="145"/>
      <c r="B17" s="144"/>
      <c r="C17" s="144" t="s">
        <v>248</v>
      </c>
      <c r="D17" s="145" t="s">
        <v>254</v>
      </c>
      <c r="E17" s="156">
        <v>5.5830000000000002</v>
      </c>
      <c r="F17" s="156">
        <v>5.5830000000000002</v>
      </c>
      <c r="G17" s="152"/>
    </row>
    <row r="18" spans="1:7" ht="19.5" customHeight="1">
      <c r="A18" s="145"/>
      <c r="B18" s="144"/>
      <c r="C18" s="144" t="s">
        <v>250</v>
      </c>
      <c r="D18" s="145" t="s">
        <v>255</v>
      </c>
      <c r="E18" s="156">
        <v>2.7909999999999999</v>
      </c>
      <c r="F18" s="156">
        <v>2.7909999999999999</v>
      </c>
      <c r="G18" s="152"/>
    </row>
    <row r="19" spans="1:7" ht="19.5" customHeight="1">
      <c r="A19" s="148">
        <v>212</v>
      </c>
      <c r="B19" s="148"/>
      <c r="C19" s="148"/>
      <c r="D19" s="148" t="s">
        <v>269</v>
      </c>
      <c r="E19" s="156">
        <f>SUM(E20:E24)</f>
        <v>3398.6099999999997</v>
      </c>
      <c r="F19" s="156">
        <f t="shared" ref="F19:G19" si="3">SUM(F20:F24)</f>
        <v>2685.6149999999998</v>
      </c>
      <c r="G19" s="156">
        <f t="shared" si="3"/>
        <v>712.995</v>
      </c>
    </row>
    <row r="20" spans="1:7" ht="19.5" customHeight="1">
      <c r="A20" s="154"/>
      <c r="B20" s="154" t="s">
        <v>172</v>
      </c>
      <c r="C20" s="154"/>
      <c r="D20" s="145" t="s">
        <v>270</v>
      </c>
      <c r="E20" s="156"/>
      <c r="F20" s="156"/>
      <c r="G20" s="152"/>
    </row>
    <row r="21" spans="1:7" ht="19.5" customHeight="1">
      <c r="A21" s="154"/>
      <c r="B21" s="154"/>
      <c r="C21" s="154" t="s">
        <v>248</v>
      </c>
      <c r="D21" s="145" t="s">
        <v>257</v>
      </c>
      <c r="E21" s="156"/>
      <c r="F21" s="156"/>
      <c r="G21" s="152"/>
    </row>
    <row r="22" spans="1:7" ht="19.5" customHeight="1">
      <c r="A22" s="154"/>
      <c r="B22" s="154"/>
      <c r="C22" s="154" t="s">
        <v>258</v>
      </c>
      <c r="D22" s="145" t="s">
        <v>259</v>
      </c>
      <c r="E22" s="156">
        <v>2685.6149999999998</v>
      </c>
      <c r="F22" s="156">
        <v>2685.6149999999998</v>
      </c>
      <c r="G22" s="217"/>
    </row>
    <row r="23" spans="1:7" ht="19.5" customHeight="1">
      <c r="A23" s="154"/>
      <c r="B23" s="154" t="s">
        <v>258</v>
      </c>
      <c r="C23" s="154"/>
      <c r="D23" s="145" t="s">
        <v>260</v>
      </c>
      <c r="E23" s="156"/>
      <c r="F23" s="152"/>
      <c r="G23" s="152"/>
    </row>
    <row r="24" spans="1:7" ht="19.5" customHeight="1">
      <c r="A24" s="154"/>
      <c r="B24" s="154"/>
      <c r="C24" s="154" t="s">
        <v>258</v>
      </c>
      <c r="D24" s="145" t="s">
        <v>260</v>
      </c>
      <c r="E24" s="156">
        <v>712.995</v>
      </c>
      <c r="F24" s="152"/>
      <c r="G24" s="156">
        <v>712.995</v>
      </c>
    </row>
    <row r="25" spans="1:7" ht="19.5" customHeight="1">
      <c r="A25" s="149" t="s">
        <v>173</v>
      </c>
      <c r="B25" s="149"/>
      <c r="C25" s="149"/>
      <c r="D25" s="148" t="s">
        <v>174</v>
      </c>
      <c r="E25" s="156">
        <f>SUM(E26:E27)</f>
        <v>8.375</v>
      </c>
      <c r="F25" s="156">
        <f t="shared" ref="F25:G25" si="4">SUM(F26:F27)</f>
        <v>8.375</v>
      </c>
      <c r="G25" s="156">
        <f t="shared" si="4"/>
        <v>0</v>
      </c>
    </row>
    <row r="26" spans="1:7" ht="19.5" customHeight="1">
      <c r="A26" s="144"/>
      <c r="B26" s="144" t="s">
        <v>248</v>
      </c>
      <c r="C26" s="144"/>
      <c r="D26" s="145" t="s">
        <v>271</v>
      </c>
      <c r="E26" s="156"/>
      <c r="F26" s="152"/>
      <c r="G26" s="152"/>
    </row>
    <row r="27" spans="1:7" ht="19.5" customHeight="1">
      <c r="A27" s="144"/>
      <c r="B27" s="144"/>
      <c r="C27" s="144" t="s">
        <v>172</v>
      </c>
      <c r="D27" s="145" t="s">
        <v>261</v>
      </c>
      <c r="E27" s="156">
        <v>8.375</v>
      </c>
      <c r="F27" s="156">
        <v>8.375</v>
      </c>
      <c r="G27" s="152"/>
    </row>
    <row r="28" spans="1:7" ht="19.5" customHeight="1">
      <c r="A28" s="88"/>
      <c r="B28" s="88"/>
      <c r="C28" s="88"/>
      <c r="D28" s="89"/>
      <c r="E28" s="137"/>
      <c r="F28" s="90"/>
      <c r="G28" s="90"/>
    </row>
    <row r="29" spans="1:7" ht="19.5" customHeight="1">
      <c r="A29" s="122"/>
      <c r="B29" s="125"/>
      <c r="C29" s="125"/>
      <c r="D29" s="93"/>
      <c r="E29" s="158"/>
      <c r="F29" s="122"/>
      <c r="G29" s="122"/>
    </row>
    <row r="30" spans="1:7" ht="19.5" customHeight="1">
      <c r="A30" s="122"/>
      <c r="B30" s="125"/>
      <c r="C30" s="125"/>
      <c r="D30" s="93"/>
      <c r="E30" s="158"/>
      <c r="F30" s="122"/>
      <c r="G30" s="122"/>
    </row>
    <row r="31" spans="1:7" ht="19.5" customHeight="1">
      <c r="A31" s="88"/>
      <c r="B31" s="88"/>
      <c r="C31" s="88"/>
      <c r="D31" s="89"/>
      <c r="E31" s="137"/>
      <c r="F31" s="90"/>
      <c r="G31" s="90"/>
    </row>
    <row r="32" spans="1:7" ht="19.5" customHeight="1">
      <c r="A32" s="88"/>
      <c r="B32" s="88"/>
      <c r="C32" s="88"/>
      <c r="D32" s="89"/>
      <c r="E32" s="137"/>
      <c r="F32" s="90"/>
      <c r="G32" s="90"/>
    </row>
    <row r="33" spans="1:7" ht="19.5" customHeight="1">
      <c r="A33" s="88"/>
      <c r="B33" s="88"/>
      <c r="C33" s="88"/>
      <c r="D33" s="89"/>
      <c r="E33" s="137"/>
      <c r="F33" s="90"/>
      <c r="G33" s="90"/>
    </row>
    <row r="34" spans="1:7" ht="19.5" customHeight="1">
      <c r="A34" s="122"/>
      <c r="B34" s="125"/>
      <c r="C34" s="125"/>
      <c r="D34" s="93"/>
      <c r="E34" s="158"/>
      <c r="F34" s="122"/>
      <c r="G34" s="122"/>
    </row>
    <row r="35" spans="1:7" ht="19.5" customHeight="1">
      <c r="A35" s="122"/>
      <c r="B35" s="125"/>
      <c r="C35" s="125"/>
      <c r="D35" s="93"/>
      <c r="E35" s="158"/>
      <c r="F35" s="122"/>
      <c r="G35" s="12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showZeros="0" workbookViewId="0">
      <selection activeCell="F22" sqref="F22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63" t="s">
        <v>12</v>
      </c>
      <c r="B2" s="163"/>
      <c r="C2" s="163"/>
      <c r="D2" s="163"/>
      <c r="E2" s="163"/>
    </row>
    <row r="3" spans="1:5" ht="18" customHeight="1">
      <c r="A3" s="12"/>
      <c r="B3" s="12"/>
      <c r="C3" s="12"/>
      <c r="D3" s="12"/>
      <c r="E3" s="16" t="s">
        <v>107</v>
      </c>
    </row>
    <row r="4" spans="1:5" ht="25.5" customHeight="1">
      <c r="A4" s="165" t="s">
        <v>108</v>
      </c>
      <c r="B4" s="165"/>
      <c r="C4" s="165" t="s">
        <v>238</v>
      </c>
      <c r="D4" s="165"/>
      <c r="E4" s="165"/>
    </row>
    <row r="5" spans="1:5" ht="24.75" customHeight="1">
      <c r="A5" s="14" t="s">
        <v>109</v>
      </c>
      <c r="B5" s="14" t="s">
        <v>104</v>
      </c>
      <c r="C5" s="14" t="s">
        <v>110</v>
      </c>
      <c r="D5" s="14" t="s">
        <v>111</v>
      </c>
      <c r="E5" s="14" t="s">
        <v>112</v>
      </c>
    </row>
    <row r="6" spans="1:5" s="92" customFormat="1">
      <c r="A6" s="93"/>
      <c r="B6" s="93" t="s">
        <v>3</v>
      </c>
      <c r="C6" s="137">
        <f>C7+C18+C26+C28</f>
        <v>3430.2930000000001</v>
      </c>
      <c r="D6" s="137">
        <f t="shared" ref="D6:E6" si="0">D7+D18+D26+D28</f>
        <v>2252.931</v>
      </c>
      <c r="E6" s="137">
        <f t="shared" si="0"/>
        <v>1177.3620000000001</v>
      </c>
    </row>
    <row r="7" spans="1:5">
      <c r="A7" s="93">
        <v>301</v>
      </c>
      <c r="B7" s="93" t="s">
        <v>175</v>
      </c>
      <c r="C7" s="137">
        <f>SUM(C8:C17)</f>
        <v>2252.835</v>
      </c>
      <c r="D7" s="137">
        <f t="shared" ref="D7:E7" si="1">SUM(D8:D17)</f>
        <v>2252.835</v>
      </c>
      <c r="E7" s="137">
        <f t="shared" si="1"/>
        <v>0</v>
      </c>
    </row>
    <row r="8" spans="1:5">
      <c r="A8" s="93">
        <v>30101</v>
      </c>
      <c r="B8" s="93" t="s">
        <v>176</v>
      </c>
      <c r="C8" s="137">
        <v>52.399000000000001</v>
      </c>
      <c r="D8" s="137">
        <v>52.399000000000001</v>
      </c>
      <c r="E8" s="137"/>
    </row>
    <row r="9" spans="1:5">
      <c r="A9" s="93">
        <v>30102</v>
      </c>
      <c r="B9" s="93" t="s">
        <v>177</v>
      </c>
      <c r="C9" s="137">
        <v>1.516</v>
      </c>
      <c r="D9" s="137">
        <v>1.516</v>
      </c>
      <c r="E9" s="137"/>
    </row>
    <row r="10" spans="1:5">
      <c r="A10" s="93">
        <v>30103</v>
      </c>
      <c r="B10" s="93" t="s">
        <v>178</v>
      </c>
      <c r="C10" s="137">
        <v>0.875</v>
      </c>
      <c r="D10" s="137">
        <v>0.875</v>
      </c>
      <c r="E10" s="137"/>
    </row>
    <row r="11" spans="1:5">
      <c r="A11" s="93">
        <v>30107</v>
      </c>
      <c r="B11" s="93" t="s">
        <v>179</v>
      </c>
      <c r="C11" s="137">
        <v>7.798</v>
      </c>
      <c r="D11" s="137">
        <v>7.798</v>
      </c>
      <c r="E11" s="137"/>
    </row>
    <row r="12" spans="1:5">
      <c r="A12" s="93">
        <v>30108</v>
      </c>
      <c r="B12" s="93" t="s">
        <v>180</v>
      </c>
      <c r="C12" s="137">
        <v>13.957000000000001</v>
      </c>
      <c r="D12" s="137">
        <v>13.957000000000001</v>
      </c>
      <c r="E12" s="137"/>
    </row>
    <row r="13" spans="1:5">
      <c r="A13" s="93">
        <v>30110</v>
      </c>
      <c r="B13" s="93" t="s">
        <v>234</v>
      </c>
      <c r="C13" s="137">
        <v>5.5830000000000002</v>
      </c>
      <c r="D13" s="137">
        <v>5.5830000000000002</v>
      </c>
      <c r="E13" s="137"/>
    </row>
    <row r="14" spans="1:5">
      <c r="A14" s="93">
        <v>30111</v>
      </c>
      <c r="B14" s="93" t="s">
        <v>235</v>
      </c>
      <c r="C14" s="137">
        <v>2.7919999999999998</v>
      </c>
      <c r="D14" s="137">
        <v>2.7919999999999998</v>
      </c>
      <c r="E14" s="137"/>
    </row>
    <row r="15" spans="1:5">
      <c r="A15" s="93">
        <v>30112</v>
      </c>
      <c r="B15" s="93" t="s">
        <v>236</v>
      </c>
      <c r="C15" s="137">
        <v>0.97699999999999998</v>
      </c>
      <c r="D15" s="137">
        <v>0.97699999999999998</v>
      </c>
      <c r="E15" s="137"/>
    </row>
    <row r="16" spans="1:5">
      <c r="A16" s="93">
        <v>30113</v>
      </c>
      <c r="B16" s="93" t="s">
        <v>237</v>
      </c>
      <c r="C16" s="137">
        <v>8.3740000000000006</v>
      </c>
      <c r="D16" s="137">
        <v>8.3740000000000006</v>
      </c>
      <c r="E16" s="137"/>
    </row>
    <row r="17" spans="1:5">
      <c r="A17" s="93">
        <v>30199</v>
      </c>
      <c r="B17" s="93" t="s">
        <v>181</v>
      </c>
      <c r="C17" s="137">
        <v>2158.5639999999999</v>
      </c>
      <c r="D17" s="137">
        <v>2158.5639999999999</v>
      </c>
      <c r="E17" s="137"/>
    </row>
    <row r="18" spans="1:5">
      <c r="A18" s="93">
        <v>302</v>
      </c>
      <c r="B18" s="93" t="s">
        <v>182</v>
      </c>
      <c r="C18" s="137">
        <f>SUM(C19:C25)</f>
        <v>464.36799999999999</v>
      </c>
      <c r="D18" s="137">
        <f t="shared" ref="D18:E18" si="2">SUM(D19:D25)</f>
        <v>0</v>
      </c>
      <c r="E18" s="137">
        <f t="shared" si="2"/>
        <v>464.36799999999999</v>
      </c>
    </row>
    <row r="19" spans="1:5">
      <c r="A19" s="93">
        <v>30201</v>
      </c>
      <c r="B19" s="93" t="s">
        <v>183</v>
      </c>
      <c r="C19" s="137">
        <v>12.528</v>
      </c>
      <c r="D19" s="90"/>
      <c r="E19" s="137">
        <v>12.528</v>
      </c>
    </row>
    <row r="20" spans="1:5">
      <c r="A20" s="93">
        <v>30205</v>
      </c>
      <c r="B20" s="93" t="s">
        <v>184</v>
      </c>
      <c r="C20" s="137">
        <v>45</v>
      </c>
      <c r="D20" s="90"/>
      <c r="E20" s="137">
        <v>45</v>
      </c>
    </row>
    <row r="21" spans="1:5">
      <c r="A21" s="93">
        <v>30206</v>
      </c>
      <c r="B21" s="93" t="s">
        <v>185</v>
      </c>
      <c r="C21" s="137">
        <v>338.53199999999998</v>
      </c>
      <c r="D21" s="90"/>
      <c r="E21" s="137">
        <v>338.53199999999998</v>
      </c>
    </row>
    <row r="22" spans="1:5">
      <c r="A22" s="93">
        <v>30207</v>
      </c>
      <c r="B22" s="93" t="s">
        <v>186</v>
      </c>
      <c r="C22" s="137">
        <v>3</v>
      </c>
      <c r="D22" s="90"/>
      <c r="E22" s="137">
        <v>3</v>
      </c>
    </row>
    <row r="23" spans="1:5">
      <c r="A23" s="93">
        <v>30211</v>
      </c>
      <c r="B23" s="93" t="s">
        <v>187</v>
      </c>
      <c r="C23" s="137">
        <v>63.84</v>
      </c>
      <c r="D23" s="90"/>
      <c r="E23" s="137">
        <v>63.84</v>
      </c>
    </row>
    <row r="24" spans="1:5">
      <c r="A24" s="93">
        <v>30228</v>
      </c>
      <c r="B24" s="93" t="s">
        <v>188</v>
      </c>
      <c r="C24" s="137">
        <v>1.3959999999999999</v>
      </c>
      <c r="D24" s="90"/>
      <c r="E24" s="137">
        <v>1.3959999999999999</v>
      </c>
    </row>
    <row r="25" spans="1:5">
      <c r="A25" s="93">
        <v>30229</v>
      </c>
      <c r="B25" s="93" t="s">
        <v>189</v>
      </c>
      <c r="C25" s="137">
        <v>7.1999999999999995E-2</v>
      </c>
      <c r="D25" s="90"/>
      <c r="E25" s="137">
        <v>7.1999999999999995E-2</v>
      </c>
    </row>
    <row r="26" spans="1:5">
      <c r="A26" s="93">
        <v>303</v>
      </c>
      <c r="B26" s="93" t="s">
        <v>190</v>
      </c>
      <c r="C26" s="137">
        <f>SUM(C27)</f>
        <v>9.6000000000000002E-2</v>
      </c>
      <c r="D26" s="137">
        <f t="shared" ref="D26:E26" si="3">SUM(D27)</f>
        <v>9.6000000000000002E-2</v>
      </c>
      <c r="E26" s="137">
        <f t="shared" si="3"/>
        <v>0</v>
      </c>
    </row>
    <row r="27" spans="1:5">
      <c r="A27" s="93">
        <v>30399</v>
      </c>
      <c r="B27" s="93" t="s">
        <v>191</v>
      </c>
      <c r="C27" s="137">
        <v>9.6000000000000002E-2</v>
      </c>
      <c r="D27" s="137">
        <v>9.6000000000000002E-2</v>
      </c>
      <c r="E27" s="137"/>
    </row>
    <row r="28" spans="1:5">
      <c r="A28" s="93">
        <v>31099</v>
      </c>
      <c r="B28" s="129" t="s">
        <v>211</v>
      </c>
      <c r="C28" s="137">
        <v>712.99400000000003</v>
      </c>
      <c r="D28" s="90"/>
      <c r="E28" s="137">
        <v>712.99400000000003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6" sqref="B6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63" t="s">
        <v>16</v>
      </c>
      <c r="B2" s="163"/>
      <c r="C2" s="163"/>
      <c r="D2" s="163"/>
      <c r="E2" s="163"/>
      <c r="F2" s="163"/>
      <c r="G2" s="163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66" t="s">
        <v>231</v>
      </c>
      <c r="C4" s="167"/>
      <c r="D4" s="165" t="s">
        <v>166</v>
      </c>
      <c r="E4" s="165"/>
      <c r="F4" s="166" t="s">
        <v>213</v>
      </c>
      <c r="G4" s="168"/>
      <c r="H4" s="167"/>
    </row>
    <row r="5" spans="1:8" s="81" customFormat="1" ht="34.5" customHeight="1">
      <c r="A5" s="6" t="s">
        <v>19</v>
      </c>
      <c r="B5" s="131" t="s">
        <v>239</v>
      </c>
      <c r="C5" s="6" t="s">
        <v>167</v>
      </c>
      <c r="D5" s="131" t="s">
        <v>240</v>
      </c>
      <c r="E5" s="6" t="s">
        <v>167</v>
      </c>
      <c r="F5" s="6" t="s">
        <v>169</v>
      </c>
      <c r="G5" s="6" t="s">
        <v>170</v>
      </c>
      <c r="H5" s="6" t="s">
        <v>171</v>
      </c>
    </row>
    <row r="6" spans="1:8" s="92" customFormat="1" ht="24.95" customHeight="1">
      <c r="A6" s="94" t="s">
        <v>3</v>
      </c>
      <c r="B6" s="90">
        <v>0</v>
      </c>
      <c r="C6" s="90">
        <v>0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21">
        <f t="shared" ref="F7:F11" si="0">C7-E7</f>
        <v>0</v>
      </c>
      <c r="G7" s="96"/>
      <c r="H7" s="96"/>
    </row>
    <row r="8" spans="1:8" s="92" customFormat="1" ht="24.95" customHeight="1">
      <c r="A8" s="85" t="s">
        <v>21</v>
      </c>
      <c r="B8" s="90"/>
      <c r="C8" s="90"/>
      <c r="D8" s="95"/>
      <c r="E8" s="90"/>
      <c r="F8" s="121">
        <f t="shared" si="0"/>
        <v>0</v>
      </c>
      <c r="G8" s="96"/>
      <c r="H8" s="96"/>
    </row>
    <row r="9" spans="1:8" s="92" customFormat="1" ht="24.95" customHeight="1">
      <c r="A9" s="85" t="s">
        <v>168</v>
      </c>
      <c r="B9" s="90">
        <f>SUM(B10:B11)</f>
        <v>0</v>
      </c>
      <c r="C9" s="90">
        <f t="shared" ref="C9:E9" si="1">SUM(C10:C11)</f>
        <v>0</v>
      </c>
      <c r="D9" s="90">
        <f t="shared" si="1"/>
        <v>0</v>
      </c>
      <c r="E9" s="90">
        <f t="shared" si="1"/>
        <v>0</v>
      </c>
      <c r="F9" s="121">
        <f t="shared" si="0"/>
        <v>0</v>
      </c>
      <c r="G9" s="96"/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1">
        <f t="shared" si="0"/>
        <v>0</v>
      </c>
      <c r="G10" s="96"/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1">
        <f t="shared" si="0"/>
        <v>0</v>
      </c>
      <c r="G11" s="96"/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26" sqref="E26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192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69" t="s">
        <v>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73" t="s">
        <v>67</v>
      </c>
      <c r="R3" s="173"/>
    </row>
    <row r="4" spans="1:18" s="5" customFormat="1" ht="14.25" customHeight="1">
      <c r="A4" s="170" t="s">
        <v>193</v>
      </c>
      <c r="B4" s="170"/>
      <c r="C4" s="170"/>
      <c r="D4" s="171" t="s">
        <v>194</v>
      </c>
      <c r="E4" s="171" t="s">
        <v>195</v>
      </c>
      <c r="F4" s="170" t="s">
        <v>196</v>
      </c>
      <c r="G4" s="170" t="s">
        <v>197</v>
      </c>
      <c r="H4" s="170"/>
      <c r="I4" s="170"/>
      <c r="J4" s="170"/>
      <c r="K4" s="170" t="s">
        <v>198</v>
      </c>
      <c r="L4" s="170"/>
      <c r="M4" s="170"/>
      <c r="N4" s="170"/>
      <c r="O4" s="170"/>
      <c r="P4" s="170"/>
      <c r="Q4" s="170"/>
      <c r="R4" s="170"/>
    </row>
    <row r="5" spans="1:18" s="5" customFormat="1" ht="42" customHeight="1">
      <c r="A5" s="100" t="s">
        <v>199</v>
      </c>
      <c r="B5" s="100" t="s">
        <v>200</v>
      </c>
      <c r="C5" s="100" t="s">
        <v>201</v>
      </c>
      <c r="D5" s="172"/>
      <c r="E5" s="172"/>
      <c r="F5" s="170"/>
      <c r="G5" s="100" t="s">
        <v>202</v>
      </c>
      <c r="H5" s="100" t="s">
        <v>203</v>
      </c>
      <c r="I5" s="100" t="s">
        <v>204</v>
      </c>
      <c r="J5" s="100" t="s">
        <v>205</v>
      </c>
      <c r="K5" s="100" t="s">
        <v>202</v>
      </c>
      <c r="L5" s="100" t="s">
        <v>206</v>
      </c>
      <c r="M5" s="100" t="s">
        <v>207</v>
      </c>
      <c r="N5" s="100" t="s">
        <v>208</v>
      </c>
      <c r="O5" s="100" t="s">
        <v>209</v>
      </c>
      <c r="P5" s="100" t="s">
        <v>210</v>
      </c>
      <c r="Q5" s="100" t="s">
        <v>211</v>
      </c>
      <c r="R5" s="100" t="s">
        <v>212</v>
      </c>
    </row>
    <row r="6" spans="1:18" s="5" customFormat="1" ht="18" customHeight="1">
      <c r="A6" s="101" t="s">
        <v>106</v>
      </c>
      <c r="B6" s="101" t="s">
        <v>106</v>
      </c>
      <c r="C6" s="101" t="s">
        <v>106</v>
      </c>
      <c r="D6" s="101" t="s">
        <v>106</v>
      </c>
      <c r="E6" s="102" t="s">
        <v>106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6" t="s">
        <v>217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1:18" s="5" customFormat="1" ht="16.5" customHeight="1">
      <c r="A8" s="101"/>
      <c r="B8" s="101">
        <v>10</v>
      </c>
      <c r="C8" s="101"/>
      <c r="D8" s="101"/>
      <c r="E8" s="126" t="s">
        <v>218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 s="5" customFormat="1" ht="16.5" customHeight="1">
      <c r="A9" s="101"/>
      <c r="B9" s="101"/>
      <c r="C9" s="101">
        <v>1</v>
      </c>
      <c r="D9" s="101"/>
      <c r="E9" s="126" t="s">
        <v>219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8" s="92" customFormat="1" ht="16.5" customHeight="1">
      <c r="A10" s="103"/>
      <c r="B10" s="103"/>
      <c r="C10" s="103"/>
      <c r="D10" s="103"/>
      <c r="E10" s="93" t="s">
        <v>214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214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220</v>
      </c>
      <c r="B12" s="103"/>
      <c r="C12" s="103"/>
      <c r="D12" s="103"/>
      <c r="E12" s="93" t="s">
        <v>221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222</v>
      </c>
      <c r="C13" s="103"/>
      <c r="D13" s="103"/>
      <c r="E13" s="127" t="s">
        <v>223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8" t="s">
        <v>224</v>
      </c>
      <c r="D14" s="103"/>
      <c r="E14" s="129" t="s">
        <v>225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214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214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8" t="s">
        <v>226</v>
      </c>
      <c r="B17" s="103"/>
      <c r="C17" s="103"/>
      <c r="D17" s="103"/>
      <c r="E17" s="129" t="s">
        <v>227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8"/>
      <c r="B18" s="128" t="s">
        <v>228</v>
      </c>
      <c r="C18" s="103"/>
      <c r="D18" s="103"/>
      <c r="E18" s="130" t="s">
        <v>229</v>
      </c>
      <c r="F18" s="129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8" t="s">
        <v>216</v>
      </c>
      <c r="D19" s="103"/>
      <c r="E19" s="130" t="s">
        <v>230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214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214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8"/>
      <c r="B22" s="103"/>
      <c r="C22" s="103"/>
      <c r="D22" s="103"/>
      <c r="E22" s="93" t="s">
        <v>214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8"/>
      <c r="B23" s="128"/>
      <c r="C23" s="103"/>
      <c r="D23" s="103"/>
      <c r="E23" s="93" t="s">
        <v>214</v>
      </c>
      <c r="F23" s="129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E23" sqref="E23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163</v>
      </c>
    </row>
    <row r="2" spans="1:6" s="19" customFormat="1" ht="39" customHeight="1">
      <c r="A2" s="174" t="s">
        <v>162</v>
      </c>
      <c r="B2" s="174"/>
      <c r="C2" s="174"/>
      <c r="D2" s="174"/>
      <c r="E2" s="174"/>
      <c r="F2" s="174"/>
    </row>
    <row r="3" spans="1:6" s="20" customFormat="1" ht="12" customHeight="1">
      <c r="A3" s="22"/>
      <c r="B3" s="21"/>
      <c r="E3" s="175" t="s">
        <v>164</v>
      </c>
      <c r="F3" s="175"/>
    </row>
    <row r="4" spans="1:6" s="25" customFormat="1" ht="30.75" customHeight="1">
      <c r="A4" s="23" t="s">
        <v>114</v>
      </c>
      <c r="B4" s="132" t="s">
        <v>232</v>
      </c>
      <c r="C4" s="24" t="s">
        <v>115</v>
      </c>
      <c r="D4" s="24" t="s">
        <v>116</v>
      </c>
      <c r="E4" s="133" t="s">
        <v>233</v>
      </c>
      <c r="F4" s="24" t="s">
        <v>115</v>
      </c>
    </row>
    <row r="5" spans="1:6" s="29" customFormat="1" ht="20.25" customHeight="1">
      <c r="A5" s="27" t="s">
        <v>117</v>
      </c>
      <c r="B5" s="134">
        <v>3430.2930000000001</v>
      </c>
      <c r="C5" s="31"/>
      <c r="D5" s="27" t="s">
        <v>118</v>
      </c>
      <c r="E5" s="134">
        <v>3430.2930000000001</v>
      </c>
      <c r="F5" s="31"/>
    </row>
    <row r="6" spans="1:6" s="29" customFormat="1" ht="20.25" customHeight="1">
      <c r="A6" s="30" t="s">
        <v>119</v>
      </c>
      <c r="B6" s="134">
        <v>3430.2930000000001</v>
      </c>
      <c r="C6" s="31"/>
      <c r="D6" s="30" t="s">
        <v>119</v>
      </c>
      <c r="E6" s="134">
        <v>3430.2930000000001</v>
      </c>
      <c r="F6" s="31"/>
    </row>
    <row r="7" spans="1:6" s="29" customFormat="1" ht="30" customHeight="1">
      <c r="A7" s="30" t="s">
        <v>120</v>
      </c>
      <c r="B7" s="74"/>
      <c r="C7" s="31"/>
      <c r="D7" s="30" t="s">
        <v>121</v>
      </c>
      <c r="E7" s="74"/>
      <c r="F7" s="31"/>
    </row>
    <row r="8" spans="1:6" s="29" customFormat="1" ht="19.5" customHeight="1">
      <c r="A8" s="30" t="s">
        <v>122</v>
      </c>
      <c r="B8" s="74">
        <v>0</v>
      </c>
      <c r="C8" s="31"/>
      <c r="D8" s="30" t="s">
        <v>123</v>
      </c>
      <c r="E8" s="74">
        <v>0</v>
      </c>
      <c r="F8" s="31"/>
    </row>
    <row r="9" spans="1:6" s="29" customFormat="1" ht="20.25" customHeight="1">
      <c r="A9" s="27" t="s">
        <v>124</v>
      </c>
      <c r="B9" s="74">
        <v>0</v>
      </c>
      <c r="C9" s="31"/>
      <c r="D9" s="27" t="s">
        <v>124</v>
      </c>
      <c r="E9" s="74">
        <v>0</v>
      </c>
      <c r="F9" s="31"/>
    </row>
    <row r="10" spans="1:6" s="29" customFormat="1" ht="20.25" customHeight="1">
      <c r="A10" s="27" t="s">
        <v>125</v>
      </c>
      <c r="B10" s="74">
        <v>0</v>
      </c>
      <c r="C10" s="31"/>
      <c r="D10" s="27" t="s">
        <v>126</v>
      </c>
      <c r="E10" s="105">
        <v>0</v>
      </c>
      <c r="F10" s="31"/>
    </row>
    <row r="11" spans="1:6" s="29" customFormat="1" ht="20.25" customHeight="1">
      <c r="A11" s="27" t="s">
        <v>127</v>
      </c>
      <c r="B11" s="105"/>
      <c r="C11" s="31"/>
      <c r="D11" s="27" t="s">
        <v>128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129</v>
      </c>
      <c r="B13" s="74">
        <v>0</v>
      </c>
      <c r="C13" s="31"/>
      <c r="D13" s="27" t="s">
        <v>130</v>
      </c>
      <c r="E13" s="74">
        <v>0</v>
      </c>
      <c r="F13" s="31"/>
    </row>
    <row r="14" spans="1:6" s="29" customFormat="1" ht="20.25" customHeight="1">
      <c r="A14" s="27" t="s">
        <v>131</v>
      </c>
      <c r="B14" s="105"/>
      <c r="C14" s="31"/>
      <c r="D14" s="27" t="s">
        <v>132</v>
      </c>
      <c r="E14" s="74"/>
      <c r="F14" s="31"/>
    </row>
    <row r="15" spans="1:6" s="29" customFormat="1" ht="20.25" customHeight="1">
      <c r="A15" s="33" t="s">
        <v>133</v>
      </c>
      <c r="B15" s="79"/>
      <c r="C15" s="33"/>
      <c r="D15" s="30" t="s">
        <v>134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135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113</v>
      </c>
      <c r="B18" s="106"/>
      <c r="C18" s="39"/>
      <c r="D18" s="38" t="s">
        <v>136</v>
      </c>
      <c r="E18" s="107"/>
      <c r="F18" s="108"/>
    </row>
    <row r="19" spans="1:6" s="29" customFormat="1" ht="20.25" customHeight="1">
      <c r="A19" s="27" t="s">
        <v>137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138</v>
      </c>
      <c r="B23" s="134">
        <v>3430.2930000000001</v>
      </c>
      <c r="C23" s="35"/>
      <c r="D23" s="38" t="s">
        <v>139</v>
      </c>
      <c r="E23" s="134">
        <v>3430.2930000000001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B8" sqref="B8"/>
    </sheetView>
  </sheetViews>
  <sheetFormatPr defaultColWidth="6.875" defaultRowHeight="13.5"/>
  <cols>
    <col min="1" max="1" width="21.125" style="45" customWidth="1"/>
    <col min="2" max="2" width="10.25" style="45" customWidth="1"/>
    <col min="3" max="3" width="11.375" style="45" customWidth="1"/>
    <col min="4" max="4" width="10.875" style="45" customWidth="1"/>
    <col min="5" max="5" width="10.375" style="45" customWidth="1"/>
    <col min="6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8" t="s">
        <v>140</v>
      </c>
      <c r="B4" s="180" t="s">
        <v>52</v>
      </c>
      <c r="C4" s="183" t="s">
        <v>141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5"/>
      <c r="T4" s="183" t="s">
        <v>142</v>
      </c>
      <c r="U4" s="184"/>
      <c r="V4" s="184"/>
      <c r="W4" s="184"/>
      <c r="X4" s="184"/>
      <c r="Y4" s="184"/>
      <c r="Z4" s="185"/>
      <c r="AA4" s="186" t="s">
        <v>143</v>
      </c>
      <c r="AB4" s="187"/>
      <c r="AC4" s="187"/>
      <c r="AD4" s="187"/>
      <c r="AE4" s="188"/>
      <c r="AF4" s="208" t="s">
        <v>53</v>
      </c>
      <c r="AG4" s="207"/>
      <c r="AH4" s="207"/>
      <c r="AI4" s="207"/>
      <c r="AJ4" s="210"/>
      <c r="AK4" s="207" t="s">
        <v>144</v>
      </c>
      <c r="AL4" s="209" t="s">
        <v>145</v>
      </c>
      <c r="AM4" s="199" t="s">
        <v>146</v>
      </c>
    </row>
    <row r="5" spans="1:254" s="56" customFormat="1" ht="19.5" customHeight="1">
      <c r="A5" s="178"/>
      <c r="B5" s="181"/>
      <c r="C5" s="189" t="s">
        <v>3</v>
      </c>
      <c r="D5" s="191" t="s">
        <v>54</v>
      </c>
      <c r="E5" s="192"/>
      <c r="F5" s="192"/>
      <c r="G5" s="192"/>
      <c r="H5" s="193"/>
      <c r="I5" s="183" t="s">
        <v>147</v>
      </c>
      <c r="J5" s="184"/>
      <c r="K5" s="184"/>
      <c r="L5" s="184"/>
      <c r="M5" s="184"/>
      <c r="N5" s="184"/>
      <c r="O5" s="184"/>
      <c r="P5" s="185"/>
      <c r="Q5" s="194" t="s">
        <v>148</v>
      </c>
      <c r="R5" s="195"/>
      <c r="S5" s="196"/>
      <c r="T5" s="197" t="s">
        <v>3</v>
      </c>
      <c r="U5" s="176" t="s">
        <v>149</v>
      </c>
      <c r="V5" s="176" t="s">
        <v>150</v>
      </c>
      <c r="W5" s="176" t="s">
        <v>151</v>
      </c>
      <c r="X5" s="176" t="s">
        <v>152</v>
      </c>
      <c r="Y5" s="176" t="s">
        <v>153</v>
      </c>
      <c r="Z5" s="189" t="s">
        <v>154</v>
      </c>
      <c r="AA5" s="176" t="s">
        <v>3</v>
      </c>
      <c r="AB5" s="176" t="s">
        <v>55</v>
      </c>
      <c r="AC5" s="176" t="s">
        <v>155</v>
      </c>
      <c r="AD5" s="176" t="s">
        <v>56</v>
      </c>
      <c r="AE5" s="189" t="s">
        <v>156</v>
      </c>
      <c r="AF5" s="211" t="s">
        <v>3</v>
      </c>
      <c r="AG5" s="206" t="s">
        <v>157</v>
      </c>
      <c r="AH5" s="202" t="s">
        <v>57</v>
      </c>
      <c r="AI5" s="204" t="s">
        <v>56</v>
      </c>
      <c r="AJ5" s="206" t="s">
        <v>158</v>
      </c>
      <c r="AK5" s="208"/>
      <c r="AL5" s="209"/>
      <c r="AM5" s="200"/>
    </row>
    <row r="6" spans="1:254" s="64" customFormat="1" ht="247.5" customHeight="1">
      <c r="A6" s="179"/>
      <c r="B6" s="182"/>
      <c r="C6" s="190"/>
      <c r="D6" s="55" t="s">
        <v>58</v>
      </c>
      <c r="E6" s="55" t="s">
        <v>149</v>
      </c>
      <c r="F6" s="55" t="s">
        <v>150</v>
      </c>
      <c r="G6" s="55" t="s">
        <v>151</v>
      </c>
      <c r="H6" s="57" t="s">
        <v>152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159</v>
      </c>
      <c r="Q6" s="61" t="s">
        <v>58</v>
      </c>
      <c r="R6" s="62" t="s">
        <v>160</v>
      </c>
      <c r="S6" s="63" t="s">
        <v>161</v>
      </c>
      <c r="T6" s="198"/>
      <c r="U6" s="177"/>
      <c r="V6" s="177"/>
      <c r="W6" s="177"/>
      <c r="X6" s="177"/>
      <c r="Y6" s="177"/>
      <c r="Z6" s="190"/>
      <c r="AA6" s="177"/>
      <c r="AB6" s="177"/>
      <c r="AC6" s="177"/>
      <c r="AD6" s="177"/>
      <c r="AE6" s="190"/>
      <c r="AF6" s="209"/>
      <c r="AG6" s="207"/>
      <c r="AH6" s="203"/>
      <c r="AI6" s="205"/>
      <c r="AJ6" s="207"/>
      <c r="AK6" s="208"/>
      <c r="AL6" s="209"/>
      <c r="AM6" s="201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34">
        <v>34302.928</v>
      </c>
      <c r="C8" s="134">
        <v>34302.928</v>
      </c>
      <c r="D8" s="134">
        <v>34302.928</v>
      </c>
      <c r="E8" s="134">
        <v>34302.928</v>
      </c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56.25" customHeight="1">
      <c r="A9" s="138" t="s">
        <v>242</v>
      </c>
      <c r="B9" s="134">
        <v>34302.928</v>
      </c>
      <c r="C9" s="134">
        <v>34302.928</v>
      </c>
      <c r="D9" s="134">
        <v>34302.928</v>
      </c>
      <c r="E9" s="134">
        <v>34302.928</v>
      </c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123"/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123"/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2" spans="1:254" ht="21.75" customHeight="1">
      <c r="A12" s="93"/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114"/>
      <c r="M12" s="112"/>
      <c r="N12" s="112"/>
      <c r="O12" s="112"/>
      <c r="P12" s="112"/>
      <c r="Q12" s="115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5"/>
      <c r="AG12" s="115"/>
      <c r="AH12" s="112"/>
      <c r="AI12" s="112"/>
      <c r="AJ12" s="112"/>
      <c r="AK12" s="112"/>
      <c r="AL12" s="113"/>
      <c r="AM12" s="116"/>
    </row>
    <row r="13" spans="1:254" ht="21.75" customHeight="1">
      <c r="A13" s="93"/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112"/>
      <c r="N13" s="112"/>
      <c r="O13" s="112"/>
      <c r="P13" s="112"/>
      <c r="Q13" s="115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5"/>
      <c r="AG13" s="115"/>
      <c r="AH13" s="112"/>
      <c r="AI13" s="112"/>
      <c r="AJ13" s="112"/>
      <c r="AK13" s="112"/>
      <c r="AL13" s="113"/>
      <c r="AM13" s="116"/>
    </row>
    <row r="18" spans="2:2">
      <c r="B18" s="45" t="s">
        <v>215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workbookViewId="0">
      <selection activeCell="I24" sqref="I24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6" width="11.5" style="3" customWidth="1"/>
    <col min="7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214" t="s">
        <v>165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216" t="s">
        <v>13</v>
      </c>
      <c r="B4" s="216"/>
      <c r="C4" s="216"/>
      <c r="D4" s="212" t="s">
        <v>25</v>
      </c>
      <c r="E4" s="212" t="s">
        <v>26</v>
      </c>
      <c r="F4" s="216" t="s">
        <v>27</v>
      </c>
      <c r="G4" s="216" t="s">
        <v>28</v>
      </c>
      <c r="H4" s="216"/>
      <c r="I4" s="216"/>
      <c r="J4" s="216"/>
      <c r="K4" s="216" t="s">
        <v>29</v>
      </c>
      <c r="L4" s="216"/>
      <c r="M4" s="216"/>
      <c r="N4" s="216"/>
      <c r="O4" s="216"/>
      <c r="P4" s="216"/>
      <c r="Q4" s="216"/>
      <c r="R4" s="216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213"/>
      <c r="E5" s="213"/>
      <c r="F5" s="216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59">
        <f>SUM(F8:F17)</f>
        <v>3430.2929999999997</v>
      </c>
      <c r="G7" s="159">
        <f t="shared" ref="G7:R7" si="0">SUM(G8:G17)</f>
        <v>2717.2979999999998</v>
      </c>
      <c r="H7" s="159">
        <f t="shared" si="0"/>
        <v>2195.7269999999999</v>
      </c>
      <c r="I7" s="159">
        <f t="shared" si="0"/>
        <v>521.47500000000002</v>
      </c>
      <c r="J7" s="159">
        <f t="shared" si="0"/>
        <v>9.6000000000000002E-2</v>
      </c>
      <c r="K7" s="159">
        <f t="shared" si="0"/>
        <v>712.995</v>
      </c>
      <c r="L7" s="159">
        <f t="shared" si="0"/>
        <v>0</v>
      </c>
      <c r="M7" s="159">
        <f t="shared" si="0"/>
        <v>0</v>
      </c>
      <c r="N7" s="159">
        <f t="shared" si="0"/>
        <v>0</v>
      </c>
      <c r="O7" s="159">
        <f t="shared" si="0"/>
        <v>0</v>
      </c>
      <c r="P7" s="159">
        <f t="shared" si="0"/>
        <v>0</v>
      </c>
      <c r="Q7" s="159">
        <f t="shared" si="0"/>
        <v>20</v>
      </c>
      <c r="R7" s="159">
        <f t="shared" si="0"/>
        <v>692.995</v>
      </c>
    </row>
    <row r="8" spans="1:18" ht="21.75" customHeight="1">
      <c r="A8" s="139" t="s">
        <v>243</v>
      </c>
      <c r="B8" s="139" t="s">
        <v>244</v>
      </c>
      <c r="C8" s="139" t="s">
        <v>244</v>
      </c>
      <c r="D8" s="140"/>
      <c r="E8" s="142" t="s">
        <v>245</v>
      </c>
      <c r="F8" s="159">
        <v>13.957000000000001</v>
      </c>
      <c r="G8" s="159">
        <v>13.957000000000001</v>
      </c>
      <c r="H8" s="159">
        <v>13.957000000000001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</row>
    <row r="9" spans="1:18" ht="21.75" customHeight="1">
      <c r="A9" s="139" t="s">
        <v>243</v>
      </c>
      <c r="B9" s="139" t="s">
        <v>246</v>
      </c>
      <c r="C9" s="141" t="s">
        <v>172</v>
      </c>
      <c r="D9" s="141"/>
      <c r="E9" s="141" t="s">
        <v>247</v>
      </c>
      <c r="F9" s="159">
        <v>0.34899999999999998</v>
      </c>
      <c r="G9" s="159">
        <v>0.34899999999999998</v>
      </c>
      <c r="H9" s="159">
        <v>0.34899999999999998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</row>
    <row r="10" spans="1:18" ht="21.75" customHeight="1">
      <c r="A10" s="139"/>
      <c r="B10" s="139"/>
      <c r="C10" s="139" t="s">
        <v>248</v>
      </c>
      <c r="D10" s="140"/>
      <c r="E10" s="141" t="s">
        <v>249</v>
      </c>
      <c r="F10" s="159">
        <v>0.34899999999999998</v>
      </c>
      <c r="G10" s="159">
        <v>0.34899999999999998</v>
      </c>
      <c r="H10" s="159">
        <v>0.34899999999999998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</row>
    <row r="11" spans="1:18" ht="21.75" customHeight="1">
      <c r="A11" s="139"/>
      <c r="B11" s="139"/>
      <c r="C11" s="139" t="s">
        <v>250</v>
      </c>
      <c r="D11" s="140"/>
      <c r="E11" s="142" t="s">
        <v>251</v>
      </c>
      <c r="F11" s="159">
        <v>0.27900000000000003</v>
      </c>
      <c r="G11" s="159">
        <v>0.27900000000000003</v>
      </c>
      <c r="H11" s="159">
        <v>0.27900000000000003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</row>
    <row r="12" spans="1:18" ht="21.75" customHeight="1">
      <c r="A12" s="139" t="s">
        <v>252</v>
      </c>
      <c r="B12" s="139" t="s">
        <v>253</v>
      </c>
      <c r="C12" s="139" t="s">
        <v>248</v>
      </c>
      <c r="D12" s="140"/>
      <c r="E12" s="141" t="s">
        <v>254</v>
      </c>
      <c r="F12" s="159">
        <v>5.5830000000000002</v>
      </c>
      <c r="G12" s="159">
        <v>5.5830000000000002</v>
      </c>
      <c r="H12" s="159">
        <v>5.5830000000000002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</row>
    <row r="13" spans="1:18" ht="21.75" customHeight="1">
      <c r="A13" s="139"/>
      <c r="B13" s="139"/>
      <c r="C13" s="139" t="s">
        <v>250</v>
      </c>
      <c r="D13" s="140"/>
      <c r="E13" s="141" t="s">
        <v>255</v>
      </c>
      <c r="F13" s="159">
        <v>2.7909999999999999</v>
      </c>
      <c r="G13" s="159">
        <v>2.7909999999999999</v>
      </c>
      <c r="H13" s="159">
        <v>2.7909999999999999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</row>
    <row r="14" spans="1:18" ht="21.75" customHeight="1">
      <c r="A14" s="139" t="s">
        <v>256</v>
      </c>
      <c r="B14" s="139" t="s">
        <v>172</v>
      </c>
      <c r="C14" s="139" t="s">
        <v>248</v>
      </c>
      <c r="D14" s="140"/>
      <c r="E14" s="143" t="s">
        <v>257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</row>
    <row r="15" spans="1:18" ht="21.75" customHeight="1">
      <c r="A15" s="139"/>
      <c r="B15" s="139" t="s">
        <v>172</v>
      </c>
      <c r="C15" s="139" t="s">
        <v>258</v>
      </c>
      <c r="D15" s="140"/>
      <c r="E15" s="143" t="s">
        <v>259</v>
      </c>
      <c r="F15" s="159">
        <v>2685.6149999999998</v>
      </c>
      <c r="G15" s="159">
        <v>2685.6149999999998</v>
      </c>
      <c r="H15" s="159">
        <v>2164.0439999999999</v>
      </c>
      <c r="I15" s="159">
        <v>521.47500000000002</v>
      </c>
      <c r="J15" s="159">
        <v>9.6000000000000002E-2</v>
      </c>
      <c r="K15" s="159"/>
      <c r="L15" s="159"/>
      <c r="M15" s="159"/>
      <c r="N15" s="159"/>
      <c r="O15" s="159"/>
      <c r="P15" s="159"/>
      <c r="Q15" s="159"/>
      <c r="R15" s="159"/>
    </row>
    <row r="16" spans="1:18" ht="21.75" customHeight="1">
      <c r="A16" s="139"/>
      <c r="B16" s="139" t="s">
        <v>258</v>
      </c>
      <c r="C16" s="139" t="s">
        <v>258</v>
      </c>
      <c r="D16" s="140"/>
      <c r="E16" s="143" t="s">
        <v>260</v>
      </c>
      <c r="F16" s="159">
        <v>712.995</v>
      </c>
      <c r="G16" s="159"/>
      <c r="H16" s="159"/>
      <c r="I16" s="159"/>
      <c r="J16" s="159"/>
      <c r="K16" s="159">
        <v>712.995</v>
      </c>
      <c r="L16" s="159"/>
      <c r="M16" s="159"/>
      <c r="N16" s="159"/>
      <c r="O16" s="159"/>
      <c r="P16" s="159"/>
      <c r="Q16" s="159">
        <v>20</v>
      </c>
      <c r="R16" s="159">
        <v>692.995</v>
      </c>
    </row>
    <row r="17" spans="1:18" ht="21.75" customHeight="1">
      <c r="A17" s="139" t="s">
        <v>173</v>
      </c>
      <c r="B17" s="139" t="s">
        <v>248</v>
      </c>
      <c r="C17" s="139" t="s">
        <v>172</v>
      </c>
      <c r="D17" s="140"/>
      <c r="E17" s="141" t="s">
        <v>261</v>
      </c>
      <c r="F17" s="159">
        <v>8.375</v>
      </c>
      <c r="G17" s="159">
        <v>8.375</v>
      </c>
      <c r="H17" s="159">
        <v>8.375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59"/>
    </row>
    <row r="18" spans="1:18" ht="21.75" customHeight="1">
      <c r="A18" s="117"/>
      <c r="B18" s="117"/>
      <c r="C18" s="117"/>
      <c r="D18" s="124"/>
      <c r="E18" s="117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</row>
    <row r="19" spans="1:18" ht="21.75" customHeight="1">
      <c r="A19" s="117"/>
      <c r="B19" s="117"/>
      <c r="C19" s="117"/>
      <c r="D19" s="124"/>
      <c r="E19" s="117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</row>
    <row r="20" spans="1:18" ht="21.75" customHeight="1">
      <c r="A20" s="117"/>
      <c r="B20" s="117"/>
      <c r="C20" s="117"/>
      <c r="D20" s="124"/>
      <c r="E20" s="117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</row>
    <row r="21" spans="1:18" ht="21.75" customHeight="1">
      <c r="A21" s="117"/>
      <c r="B21" s="117"/>
      <c r="C21" s="117"/>
      <c r="D21" s="124"/>
      <c r="E21" s="117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2018-02-23T07:32:47Z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