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63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'2.一般公共预算支出表'!$A$1:$G$32</definedName>
    <definedName name="_xlnm.Print_Area" localSheetId="2">'3.一般公共预算基本支出表'!$A$1:$E$20</definedName>
    <definedName name="_xlnm.Print_Area" localSheetId="4">'5.政府性基金预算拨款支出预算表'!$A$1:$R$24</definedName>
    <definedName name="_xlnm.Print_Area" localSheetId="6">'7.部门收入总表'!$A$1:$AO$10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L9" i="15"/>
  <c r="M9"/>
  <c r="N9"/>
  <c r="O9"/>
  <c r="P9"/>
  <c r="Q9"/>
  <c r="R9"/>
  <c r="K9"/>
  <c r="G9"/>
  <c r="H9"/>
  <c r="I9"/>
  <c r="J9"/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E18" i="12"/>
  <c r="B18"/>
  <c r="G11" i="7"/>
  <c r="F11"/>
  <c r="G10"/>
  <c r="F10"/>
  <c r="G9"/>
  <c r="F9"/>
  <c r="E9"/>
  <c r="D9"/>
  <c r="C9"/>
  <c r="B9"/>
  <c r="G8"/>
  <c r="F8"/>
  <c r="G7"/>
  <c r="G6"/>
  <c r="F6"/>
  <c r="E6"/>
  <c r="D6"/>
  <c r="E6" i="6"/>
  <c r="D6"/>
  <c r="G7" i="5"/>
  <c r="F7"/>
  <c r="F33" i="4"/>
  <c r="E33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6"/>
</calcChain>
</file>

<file path=xl/sharedStrings.xml><?xml version="1.0" encoding="utf-8"?>
<sst xmlns="http://schemas.openxmlformats.org/spreadsheetml/2006/main" count="388" uniqueCount="218">
  <si>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</si>
  <si>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</si>
  <si>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</si>
  <si>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</si>
  <si>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</si>
  <si>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</si>
  <si>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</si>
  <si>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</si>
  <si>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</si>
  <si>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</si>
  <si>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</si>
  <si>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</si>
  <si>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</si>
  <si>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</si>
  <si>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</si>
  <si>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二、基建项目（经建科专用）</t>
  </si>
  <si>
    <t xml:space="preserve">    三、一般项目支出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</si>
  <si>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</si>
  <si>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</si>
  <si>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</si>
  <si>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</si>
  <si>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</si>
  <si>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</si>
  <si>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</si>
  <si>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</si>
  <si>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</si>
  <si>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</si>
  <si>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</si>
  <si>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</si>
  <si>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</si>
  <si>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</si>
  <si>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</si>
  <si>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</si>
  <si>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</si>
  <si>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</si>
  <si>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</si>
  <si>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</si>
  <si>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</si>
  <si>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</si>
  <si>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</si>
  <si>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</si>
  <si>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</si>
  <si>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</si>
  <si>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</si>
  <si>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</si>
  <si>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</si>
  <si>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</si>
  <si>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</si>
  <si>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</si>
  <si>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</si>
  <si>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</si>
  <si>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</si>
  <si>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</si>
  <si>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</si>
  <si>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</si>
  <si>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</si>
  <si>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05</t>
  </si>
  <si>
    <t>机关事业单位基本养老保险缴费支出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</si>
  <si>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</si>
  <si>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t>02</t>
  </si>
  <si>
    <t>财政对工伤保险基金的补助</t>
  </si>
  <si>
    <t>27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</si>
  <si>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</si>
  <si>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财政对生育保险基金的补助</t>
  </si>
  <si>
    <t>210</t>
  </si>
  <si>
    <t>11</t>
  </si>
  <si>
    <t>01</t>
  </si>
  <si>
    <t>行政单位医疗</t>
  </si>
  <si>
    <t>03</t>
  </si>
  <si>
    <t>公务员医疗补助</t>
  </si>
  <si>
    <t>215</t>
  </si>
  <si>
    <t>行政运行（工业和信息产业监管）-工资性支出（统发）</t>
  </si>
  <si>
    <t>公用支出（定额）</t>
  </si>
  <si>
    <t>公用支出（非定额）</t>
  </si>
  <si>
    <t>工会费</t>
  </si>
  <si>
    <t>福利费</t>
  </si>
  <si>
    <t>公务交通补贴</t>
  </si>
  <si>
    <t>其他对个人和家庭的补助支出</t>
  </si>
  <si>
    <t>专项业务费</t>
  </si>
  <si>
    <t>一般行政管理事务（工业和信息产业监管）</t>
  </si>
  <si>
    <t>99</t>
  </si>
  <si>
    <t>其他工业和信息产业监管支出</t>
  </si>
  <si>
    <t>其他支出</t>
  </si>
  <si>
    <t>06</t>
  </si>
  <si>
    <t>其他安全生产监管支出</t>
  </si>
  <si>
    <t>08</t>
  </si>
  <si>
    <t>中小企业发展专项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</si>
  <si>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8</t>
    </r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</si>
  <si>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9</t>
    </r>
  </si>
  <si>
    <t>其他支持中小企业发展和管理支出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</si>
  <si>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</si>
  <si>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</si>
  <si>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</si>
  <si>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</si>
  <si>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</si>
  <si>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</si>
  <si>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</si>
  <si>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</si>
  <si>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</si>
  <si>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行政运行（工业和信息产业监管）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</si>
  <si>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</si>
  <si>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</si>
  <si>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</si>
  <si>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</si>
  <si>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</si>
  <si>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</si>
  <si>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</si>
  <si>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</si>
  <si>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</si>
  <si>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</si>
  <si>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</si>
  <si>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</si>
  <si>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</si>
  <si>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</si>
  <si>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</si>
  <si>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</si>
  <si>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</si>
  <si>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</si>
  <si>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</si>
  <si>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</si>
  <si>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</si>
  <si>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</si>
  <si>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</si>
  <si>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</si>
  <si>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</si>
  <si>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</si>
  <si>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</si>
  <si>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</si>
  <si>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</si>
  <si>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</si>
  <si>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</si>
  <si>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</si>
  <si>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玉林福达文化旅游科技体验园10kv线路工程设计</t>
  </si>
  <si>
    <t>玉林万达广场11KV线路工程可行性研究报告评估</t>
  </si>
  <si>
    <t>玉林福达文化旅游科技体验园10kv线路工程可行性研究报告编制</t>
  </si>
  <si>
    <t>玉林万达广场10KV线路工程可行性研究报告编制</t>
  </si>
  <si>
    <t>玉林福达文化旅游科技体验园10kv线路工程初步设计审查</t>
  </si>
  <si>
    <t>玉林福达文化旅游科技体验园10kv线路工程预算编制</t>
  </si>
  <si>
    <t>玉林万达广场10KV线路工程项目建议书编制</t>
  </si>
  <si>
    <t>玉林福达文化旅游科技体验园10kv线路工程项目建议书编制</t>
  </si>
  <si>
    <t>玉林福达文化旅游科技体验园10kv线路工程可行性研究报告评估</t>
  </si>
  <si>
    <t>玉林福达文化旅游科技体验园10kv线路工程监理</t>
  </si>
  <si>
    <t>玉林福达文化旅游科技体验园10kv线路工程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</si>
  <si>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</si>
  <si>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</si>
  <si>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</si>
  <si>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</si>
  <si>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</si>
  <si>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</si>
  <si>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</si>
  <si>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</si>
  <si>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</si>
  <si>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</si>
  <si>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</si>
  <si>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</si>
  <si>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</si>
  <si>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</si>
  <si>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</si>
  <si>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</si>
  <si>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</si>
  <si>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</si>
  <si>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</si>
  <si>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</si>
  <si>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</si>
  <si>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</si>
  <si>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</si>
  <si>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</si>
  <si>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</si>
  <si>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</si>
  <si>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</si>
  <si>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</si>
  <si>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</si>
  <si>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</si>
  <si>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</si>
  <si>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</si>
  <si>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</si>
  <si>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</si>
  <si>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</si>
  <si>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</si>
  <si>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</si>
  <si>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</si>
  <si>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</si>
  <si>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</si>
  <si>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</si>
  <si>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</si>
  <si>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</si>
  <si>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</si>
  <si>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</si>
  <si>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</si>
  <si>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</si>
  <si>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</si>
  <si>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</si>
  <si>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</si>
  <si>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</si>
  <si>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</si>
  <si>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</si>
  <si>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</si>
  <si>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</si>
  <si>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</si>
  <si>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</si>
  <si>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</si>
  <si>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</si>
  <si>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</si>
  <si>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</si>
  <si>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</si>
  <si>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</si>
  <si>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</si>
  <si>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</si>
  <si>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</si>
  <si>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工信和交通局</t>
  </si>
  <si>
    <t xml:space="preserve">                                        </t>
  </si>
  <si>
    <t>附件8</t>
  </si>
  <si>
    <t>部门支出总表</t>
  </si>
  <si>
    <t>205</t>
  </si>
  <si>
    <t>221</t>
  </si>
  <si>
    <t>212</t>
  </si>
  <si>
    <t>土地开发支出（国有土地使用权出让收入安排的支出）</t>
  </si>
  <si>
    <t>一般项目支出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</si>
</sst>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8" formatCode="#,##0.00_ ;[Red]\-#,##0.00\ "/>
    <numFmt numFmtId="179" formatCode="0.00_ "/>
  </numFmts>
  <fonts count="1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0" borderId="0"/>
  </cellStyleXfs>
  <cellXfs count="195">
    <xf numFmtId="0" fontId="0" fillId="0" borderId="0" xfId="0">
      <alignment vertical="center"/>
    </xf>
    <xf numFmtId="0" fontId="1" fillId="0" borderId="0" xfId="5" applyAlignment="1">
      <alignment vertical="center" wrapText="1"/>
    </xf>
    <xf numFmtId="0" fontId="1" fillId="0" borderId="0" xfId="5" applyFill="1"/>
    <xf numFmtId="0" fontId="1" fillId="0" borderId="0" xfId="5"/>
    <xf numFmtId="0" fontId="2" fillId="0" borderId="0" xfId="5" applyFont="1"/>
    <xf numFmtId="0" fontId="2" fillId="0" borderId="0" xfId="5" applyFont="1" applyAlignment="1">
      <alignment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0" fontId="2" fillId="0" borderId="4" xfId="5" applyFont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178" fontId="2" fillId="0" borderId="1" xfId="5" applyNumberFormat="1" applyFont="1" applyFill="1" applyBorder="1" applyAlignment="1">
      <alignment horizontal="right" vertical="center"/>
    </xf>
    <xf numFmtId="0" fontId="2" fillId="0" borderId="1" xfId="5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5" applyFont="1" applyAlignment="1">
      <alignment horizontal="right" wrapText="1"/>
    </xf>
    <xf numFmtId="0" fontId="1" fillId="0" borderId="1" xfId="5" applyBorder="1"/>
    <xf numFmtId="0" fontId="4" fillId="0" borderId="0" xfId="6" applyFont="1" applyFill="1"/>
    <xf numFmtId="41" fontId="2" fillId="0" borderId="0" xfId="3" applyFont="1" applyFill="1" applyAlignment="1"/>
    <xf numFmtId="41" fontId="1" fillId="0" borderId="0" xfId="3" applyFont="1" applyAlignment="1">
      <alignment horizontal="center"/>
    </xf>
    <xf numFmtId="0" fontId="1" fillId="0" borderId="0" xfId="6" applyFont="1"/>
    <xf numFmtId="0" fontId="5" fillId="0" borderId="0" xfId="6" applyAlignment="1">
      <alignment horizontal="left" vertical="center"/>
    </xf>
    <xf numFmtId="0" fontId="5" fillId="0" borderId="0" xfId="6" applyFill="1" applyAlignment="1">
      <alignment horizontal="right" vertical="center" wrapText="1"/>
    </xf>
    <xf numFmtId="0" fontId="5" fillId="0" borderId="0" xfId="6"/>
    <xf numFmtId="0" fontId="6" fillId="0" borderId="0" xfId="6" applyFont="1"/>
    <xf numFmtId="0" fontId="7" fillId="0" borderId="0" xfId="6" applyFont="1" applyFill="1" applyAlignment="1">
      <alignment horizontal="centerContinuous"/>
    </xf>
    <xf numFmtId="0" fontId="4" fillId="0" borderId="0" xfId="6" applyFont="1" applyFill="1" applyAlignment="1">
      <alignment horizontal="centerContinuous"/>
    </xf>
    <xf numFmtId="0" fontId="2" fillId="0" borderId="0" xfId="6" applyFont="1" applyFill="1" applyAlignment="1">
      <alignment horizontal="left" vertical="center"/>
    </xf>
    <xf numFmtId="0" fontId="2" fillId="0" borderId="0" xfId="6" applyNumberFormat="1" applyFont="1" applyFill="1" applyAlignment="1" applyProtection="1"/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 applyProtection="1">
      <alignment horizontal="center" vertical="center" wrapText="1"/>
    </xf>
    <xf numFmtId="49" fontId="2" fillId="0" borderId="2" xfId="6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49" fontId="2" fillId="0" borderId="4" xfId="6" applyNumberFormat="1" applyFont="1" applyFill="1" applyBorder="1" applyAlignment="1" applyProtection="1">
      <alignment horizontal="left" vertical="center" wrapText="1"/>
    </xf>
    <xf numFmtId="178" fontId="2" fillId="0" borderId="4" xfId="6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49" fontId="2" fillId="0" borderId="8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>
      <alignment horizontal="center" vertical="center" wrapText="1"/>
    </xf>
    <xf numFmtId="49" fontId="2" fillId="2" borderId="6" xfId="6" applyNumberFormat="1" applyFont="1" applyFill="1" applyBorder="1" applyAlignment="1">
      <alignment horizontal="center" vertical="center" wrapText="1"/>
    </xf>
    <xf numFmtId="178" fontId="2" fillId="0" borderId="1" xfId="6" applyNumberFormat="1" applyFont="1" applyFill="1" applyBorder="1" applyAlignment="1" applyProtection="1">
      <alignment horizontal="right" vertical="center" wrapText="1"/>
    </xf>
    <xf numFmtId="178" fontId="2" fillId="0" borderId="5" xfId="6" applyNumberFormat="1" applyFont="1" applyFill="1" applyBorder="1" applyAlignment="1" applyProtection="1">
      <alignment horizontal="right" vertical="center" wrapText="1"/>
    </xf>
    <xf numFmtId="0" fontId="2" fillId="0" borderId="1" xfId="6" applyNumberFormat="1" applyFont="1" applyFill="1" applyBorder="1" applyAlignment="1" applyProtection="1">
      <alignment horizontal="center" vertical="center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49" fontId="2" fillId="2" borderId="1" xfId="6" applyNumberFormat="1" applyFont="1" applyFill="1" applyBorder="1" applyAlignment="1" applyProtection="1">
      <alignment horizontal="center" vertical="center" wrapText="1"/>
    </xf>
    <xf numFmtId="178" fontId="6" fillId="0" borderId="4" xfId="6" applyNumberFormat="1" applyFont="1" applyFill="1" applyBorder="1" applyAlignment="1" applyProtection="1">
      <alignment horizontal="right" vertical="center" wrapText="1"/>
    </xf>
    <xf numFmtId="0" fontId="2" fillId="0" borderId="0" xfId="6" applyNumberFormat="1" applyFont="1" applyFill="1" applyAlignment="1" applyProtection="1">
      <alignment horizontal="right"/>
    </xf>
    <xf numFmtId="41" fontId="8" fillId="0" borderId="0" xfId="3" applyAlignment="1"/>
    <xf numFmtId="178" fontId="6" fillId="0" borderId="1" xfId="3" applyNumberFormat="1" applyFont="1" applyFill="1" applyBorder="1" applyAlignment="1">
      <alignment horizontal="right" vertical="center" wrapText="1"/>
    </xf>
    <xf numFmtId="41" fontId="8" fillId="0" borderId="0" xfId="3" applyFill="1" applyAlignment="1">
      <alignment horizontal="right" vertical="center" wrapText="1"/>
    </xf>
    <xf numFmtId="0" fontId="2" fillId="0" borderId="0" xfId="6" applyFont="1"/>
    <xf numFmtId="0" fontId="4" fillId="0" borderId="0" xfId="6" applyFont="1"/>
    <xf numFmtId="0" fontId="2" fillId="0" borderId="0" xfId="6" applyFont="1" applyAlignment="1">
      <alignment horizontal="center" vertical="center" wrapText="1"/>
    </xf>
    <xf numFmtId="0" fontId="2" fillId="0" borderId="0" xfId="6" applyFont="1" applyFill="1" applyAlignment="1">
      <alignment vertical="center" wrapText="1"/>
    </xf>
    <xf numFmtId="0" fontId="2" fillId="0" borderId="0" xfId="6" applyFont="1" applyAlignment="1">
      <alignment vertical="center" wrapText="1"/>
    </xf>
    <xf numFmtId="0" fontId="2" fillId="0" borderId="0" xfId="6" applyFont="1" applyFill="1" applyAlignment="1">
      <alignment horizontal="center" vertical="center" wrapText="1"/>
    </xf>
    <xf numFmtId="0" fontId="2" fillId="0" borderId="0" xfId="6" applyFont="1" applyAlignment="1">
      <alignment vertical="center"/>
    </xf>
    <xf numFmtId="0" fontId="9" fillId="0" borderId="0" xfId="6" applyFont="1" applyFill="1"/>
    <xf numFmtId="41" fontId="2" fillId="0" borderId="0" xfId="2" applyFont="1" applyFill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178" fontId="2" fillId="0" borderId="2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Fill="1" applyBorder="1" applyAlignment="1">
      <alignment vertical="center" wrapText="1"/>
    </xf>
    <xf numFmtId="0" fontId="2" fillId="0" borderId="4" xfId="6" applyFont="1" applyFill="1" applyBorder="1" applyAlignment="1">
      <alignment horizontal="left" vertical="center" wrapText="1"/>
    </xf>
    <xf numFmtId="178" fontId="2" fillId="0" borderId="3" xfId="6" applyNumberFormat="1" applyFont="1" applyFill="1" applyBorder="1" applyAlignment="1" applyProtection="1">
      <alignment horizontal="right" vertical="center" wrapText="1"/>
    </xf>
    <xf numFmtId="0" fontId="2" fillId="0" borderId="4" xfId="6" applyFont="1" applyBorder="1" applyAlignment="1">
      <alignment vertical="center" wrapText="1"/>
    </xf>
    <xf numFmtId="178" fontId="2" fillId="0" borderId="10" xfId="6" applyNumberFormat="1" applyFont="1" applyFill="1" applyBorder="1" applyAlignment="1" applyProtection="1">
      <alignment horizontal="right" vertical="center" wrapText="1"/>
    </xf>
    <xf numFmtId="0" fontId="2" fillId="0" borderId="1" xfId="6" applyFont="1" applyFill="1" applyBorder="1" applyAlignment="1">
      <alignment vertical="center" wrapText="1"/>
    </xf>
    <xf numFmtId="178" fontId="2" fillId="0" borderId="3" xfId="6" applyNumberFormat="1" applyFont="1" applyFill="1" applyBorder="1" applyAlignment="1">
      <alignment horizontal="right" vertical="center" wrapText="1"/>
    </xf>
    <xf numFmtId="178" fontId="2" fillId="0" borderId="1" xfId="6" applyNumberFormat="1" applyFont="1" applyFill="1" applyBorder="1" applyAlignment="1">
      <alignment horizontal="right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vertical="center" wrapText="1"/>
    </xf>
    <xf numFmtId="0" fontId="2" fillId="2" borderId="7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178" fontId="10" fillId="0" borderId="2" xfId="6" applyNumberFormat="1" applyFont="1" applyFill="1" applyBorder="1" applyAlignment="1" applyProtection="1">
      <alignment horizontal="right" vertical="center" wrapText="1"/>
    </xf>
    <xf numFmtId="0" fontId="10" fillId="0" borderId="7" xfId="6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right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vertical="center" wrapText="1"/>
    </xf>
    <xf numFmtId="178" fontId="2" fillId="0" borderId="3" xfId="6" applyNumberFormat="1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178" fontId="2" fillId="0" borderId="1" xfId="6" applyNumberFormat="1" applyFont="1" applyBorder="1" applyAlignment="1">
      <alignment vertical="center" wrapText="1"/>
    </xf>
    <xf numFmtId="178" fontId="2" fillId="0" borderId="1" xfId="6" applyNumberFormat="1" applyFont="1" applyFill="1" applyBorder="1" applyAlignment="1">
      <alignment vertical="center" wrapText="1"/>
    </xf>
    <xf numFmtId="178" fontId="2" fillId="0" borderId="2" xfId="6" applyNumberFormat="1" applyFont="1" applyFill="1" applyBorder="1" applyAlignment="1">
      <alignment horizontal="right" vertical="center" wrapText="1"/>
    </xf>
    <xf numFmtId="3" fontId="2" fillId="0" borderId="0" xfId="6" applyNumberFormat="1" applyFont="1" applyFill="1" applyAlignment="1">
      <alignment vertical="center" wrapText="1"/>
    </xf>
    <xf numFmtId="0" fontId="2" fillId="0" borderId="0" xfId="6" applyNumberFormat="1" applyFont="1" applyFill="1" applyAlignment="1" applyProtection="1">
      <alignment horizontal="left" vertical="center"/>
    </xf>
    <xf numFmtId="0" fontId="5" fillId="0" borderId="0" xfId="6" applyFill="1"/>
    <xf numFmtId="0" fontId="1" fillId="0" borderId="0" xfId="5" applyAlignment="1">
      <alignment horizontal="center"/>
    </xf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179" fontId="2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 applyAlignment="1">
      <alignment vertical="center" wrapText="1"/>
    </xf>
    <xf numFmtId="0" fontId="2" fillId="0" borderId="1" xfId="5" applyNumberFormat="1" applyFont="1" applyFill="1" applyBorder="1" applyAlignment="1">
      <alignment horizontal="center" vertical="center"/>
    </xf>
    <xf numFmtId="0" fontId="1" fillId="0" borderId="0" xfId="5" applyAlignment="1">
      <alignment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righ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178" fontId="2" fillId="0" borderId="1" xfId="5" applyNumberFormat="1" applyFont="1" applyFill="1" applyBorder="1"/>
    <xf numFmtId="0" fontId="1" fillId="0" borderId="1" xfId="5" applyFill="1" applyBorder="1"/>
    <xf numFmtId="0" fontId="2" fillId="0" borderId="1" xfId="5" applyFont="1" applyFill="1" applyBorder="1" applyAlignment="1">
      <alignment vertical="center"/>
    </xf>
    <xf numFmtId="0" fontId="2" fillId="0" borderId="1" xfId="5" applyFont="1" applyFill="1" applyBorder="1"/>
    <xf numFmtId="0" fontId="1" fillId="0" borderId="0" xfId="5" applyAlignment="1">
      <alignment vertical="center"/>
    </xf>
    <xf numFmtId="178" fontId="2" fillId="0" borderId="1" xfId="5" applyNumberFormat="1" applyFont="1" applyFill="1" applyBorder="1" applyAlignment="1">
      <alignment vertical="center"/>
    </xf>
    <xf numFmtId="0" fontId="2" fillId="0" borderId="1" xfId="5" applyFont="1" applyBorder="1" applyAlignment="1">
      <alignment vertical="center"/>
    </xf>
    <xf numFmtId="49" fontId="1" fillId="0" borderId="0" xfId="5" applyNumberFormat="1"/>
    <xf numFmtId="49" fontId="2" fillId="0" borderId="0" xfId="5" applyNumberFormat="1" applyFont="1" applyAlignment="1">
      <alignment vertical="center"/>
    </xf>
    <xf numFmtId="49" fontId="2" fillId="0" borderId="1" xfId="5" applyNumberFormat="1" applyFont="1" applyBorder="1" applyAlignment="1">
      <alignment horizontal="center" vertical="center"/>
    </xf>
    <xf numFmtId="0" fontId="2" fillId="0" borderId="1" xfId="5" applyNumberFormat="1" applyFont="1" applyFill="1" applyBorder="1" applyAlignment="1">
      <alignment vertical="center"/>
    </xf>
    <xf numFmtId="178" fontId="1" fillId="0" borderId="1" xfId="5" applyNumberFormat="1" applyBorder="1"/>
    <xf numFmtId="4" fontId="1" fillId="0" borderId="0" xfId="5" applyNumberFormat="1" applyFill="1"/>
    <xf numFmtId="49" fontId="1" fillId="0" borderId="0" xfId="5" applyNumberFormat="1" applyFont="1"/>
    <xf numFmtId="49" fontId="1" fillId="0" borderId="1" xfId="5" applyNumberFormat="1" applyFont="1" applyBorder="1"/>
    <xf numFmtId="0" fontId="2" fillId="0" borderId="1" xfId="5" applyFont="1" applyBorder="1"/>
    <xf numFmtId="49" fontId="1" fillId="0" borderId="1" xfId="5" applyNumberFormat="1" applyBorder="1"/>
    <xf numFmtId="0" fontId="1" fillId="0" borderId="0" xfId="4" applyFill="1"/>
    <xf numFmtId="0" fontId="1" fillId="0" borderId="0" xfId="4"/>
    <xf numFmtId="0" fontId="2" fillId="0" borderId="0" xfId="4" applyFont="1"/>
    <xf numFmtId="0" fontId="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Alignment="1"/>
    <xf numFmtId="0" fontId="2" fillId="0" borderId="1" xfId="4" applyFont="1" applyBorder="1" applyAlignment="1">
      <alignment horizontal="center" vertical="center" wrapText="1"/>
    </xf>
    <xf numFmtId="179" fontId="2" fillId="0" borderId="1" xfId="4" applyNumberFormat="1" applyFont="1" applyFill="1" applyBorder="1" applyAlignment="1">
      <alignment vertical="center"/>
    </xf>
    <xf numFmtId="178" fontId="2" fillId="0" borderId="1" xfId="4" applyNumberFormat="1" applyFont="1" applyFill="1" applyBorder="1" applyAlignment="1">
      <alignment horizontal="right" vertical="center"/>
    </xf>
    <xf numFmtId="0" fontId="2" fillId="0" borderId="1" xfId="4" applyFont="1" applyFill="1" applyBorder="1"/>
    <xf numFmtId="179" fontId="2" fillId="0" borderId="1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" fillId="0" borderId="9" xfId="6" applyFont="1" applyBorder="1" applyAlignment="1">
      <alignment horizontal="right"/>
    </xf>
    <xf numFmtId="49" fontId="2" fillId="2" borderId="4" xfId="6" applyNumberFormat="1" applyFont="1" applyFill="1" applyBorder="1" applyAlignment="1" applyProtection="1">
      <alignment horizontal="center" vertical="center"/>
    </xf>
    <xf numFmtId="49" fontId="2" fillId="2" borderId="5" xfId="6" applyNumberFormat="1" applyFont="1" applyFill="1" applyBorder="1" applyAlignment="1" applyProtection="1">
      <alignment horizontal="center" vertical="center"/>
    </xf>
    <xf numFmtId="49" fontId="2" fillId="2" borderId="7" xfId="6" applyNumberFormat="1" applyFont="1" applyFill="1" applyBorder="1" applyAlignment="1" applyProtection="1">
      <alignment horizontal="center" vertical="center"/>
    </xf>
    <xf numFmtId="49" fontId="2" fillId="2" borderId="4" xfId="6" applyNumberFormat="1" applyFont="1" applyFill="1" applyBorder="1" applyAlignment="1" applyProtection="1">
      <alignment horizontal="center" vertical="center" wrapText="1"/>
    </xf>
    <xf numFmtId="49" fontId="2" fillId="2" borderId="5" xfId="6" applyNumberFormat="1" applyFont="1" applyFill="1" applyBorder="1" applyAlignment="1" applyProtection="1">
      <alignment horizontal="center" vertical="center" wrapText="1"/>
    </xf>
    <xf numFmtId="49" fontId="2" fillId="2" borderId="7" xfId="6" applyNumberFormat="1" applyFont="1" applyFill="1" applyBorder="1" applyAlignment="1" applyProtection="1">
      <alignment horizontal="center" vertical="center" wrapText="1"/>
    </xf>
    <xf numFmtId="0" fontId="6" fillId="0" borderId="4" xfId="6" applyNumberFormat="1" applyFont="1" applyFill="1" applyBorder="1" applyAlignment="1" applyProtection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0" fontId="6" fillId="0" borderId="7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/>
    </xf>
    <xf numFmtId="49" fontId="2" fillId="0" borderId="5" xfId="6" applyNumberFormat="1" applyFont="1" applyFill="1" applyBorder="1" applyAlignment="1" applyProtection="1">
      <alignment horizontal="center" vertical="center"/>
    </xf>
    <xf numFmtId="49" fontId="2" fillId="0" borderId="7" xfId="6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49" fontId="6" fillId="2" borderId="4" xfId="6" applyNumberFormat="1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49" fontId="2" fillId="0" borderId="6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 wrapText="1"/>
    </xf>
    <xf numFmtId="49" fontId="2" fillId="0" borderId="9" xfId="6" applyNumberFormat="1" applyFont="1" applyFill="1" applyBorder="1" applyAlignment="1" applyProtection="1">
      <alignment horizontal="center" vertical="center" wrapText="1"/>
    </xf>
    <xf numFmtId="49" fontId="2" fillId="0" borderId="5" xfId="6" applyNumberFormat="1" applyFont="1" applyFill="1" applyBorder="1" applyAlignment="1" applyProtection="1">
      <alignment horizontal="center" vertical="center" wrapText="1"/>
    </xf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6" fillId="0" borderId="3" xfId="6" applyNumberFormat="1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9" xfId="6" applyNumberFormat="1" applyFont="1" applyFill="1" applyBorder="1" applyAlignment="1" applyProtection="1">
      <alignment horizontal="center" vertical="center" wrapText="1"/>
    </xf>
    <xf numFmtId="49" fontId="6" fillId="0" borderId="6" xfId="6" applyNumberFormat="1" applyFont="1" applyFill="1" applyBorder="1" applyAlignment="1" applyProtection="1">
      <alignment horizontal="center" vertical="center" wrapText="1"/>
    </xf>
    <xf numFmtId="49" fontId="6" fillId="0" borderId="4" xfId="6" applyNumberFormat="1" applyFont="1" applyFill="1" applyBorder="1" applyAlignment="1" applyProtection="1">
      <alignment horizontal="center" vertical="center" wrapText="1"/>
    </xf>
    <xf numFmtId="49" fontId="6" fillId="0" borderId="3" xfId="6" applyNumberFormat="1" applyFont="1" applyFill="1" applyBorder="1" applyAlignment="1" applyProtection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41" fontId="2" fillId="0" borderId="2" xfId="3" applyFont="1" applyBorder="1" applyAlignment="1">
      <alignment horizontal="center" vertical="center" wrapText="1"/>
    </xf>
    <xf numFmtId="41" fontId="2" fillId="0" borderId="10" xfId="3" applyFont="1" applyBorder="1" applyAlignment="1">
      <alignment horizontal="center" vertical="center" wrapText="1"/>
    </xf>
    <xf numFmtId="41" fontId="2" fillId="0" borderId="3" xfId="3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3" xfId="5"/>
    <cellStyle name="常规 3_5.政府性基金预算拨款支出预算表" xfId="1"/>
    <cellStyle name="常规 4" xfId="6"/>
    <cellStyle name="千位分隔[0] 2" xfId="2"/>
    <cellStyle name="千位分隔[0]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F16" sqref="F16"/>
    </sheetView>
  </sheetViews>
  <sheetFormatPr defaultColWidth="9" defaultRowHeight="14.25"/>
  <cols>
    <col min="1" max="1" width="23.75" style="129" customWidth="1"/>
    <col min="2" max="2" width="13.75" style="129" customWidth="1"/>
    <col min="3" max="3" width="27.375" style="129" customWidth="1"/>
    <col min="4" max="4" width="13.5" style="129" customWidth="1"/>
    <col min="5" max="5" width="15.25" style="129" customWidth="1"/>
    <col min="6" max="6" width="12" style="129" customWidth="1"/>
    <col min="7" max="16384" width="9" style="129"/>
  </cols>
  <sheetData>
    <row r="1" spans="1:7" ht="14.25" customHeight="1">
      <c r="A1" s="130" t="s">
        <v>0</v>
      </c>
    </row>
    <row r="2" spans="1:7" ht="20.25" customHeight="1">
      <c r="A2" s="139" t="s">
        <v>1</v>
      </c>
      <c r="B2" s="139"/>
      <c r="C2" s="139"/>
      <c r="D2" s="139"/>
      <c r="E2" s="139"/>
      <c r="F2" s="139"/>
    </row>
    <row r="3" spans="1:7" ht="20.25" customHeight="1">
      <c r="A3" s="130"/>
      <c r="B3" s="130"/>
      <c r="C3" s="130"/>
      <c r="D3" s="130"/>
      <c r="E3" s="130"/>
      <c r="F3" s="131" t="s">
        <v>2</v>
      </c>
    </row>
    <row r="4" spans="1:7" ht="18.75" customHeight="1">
      <c r="A4" s="140" t="s">
        <v>3</v>
      </c>
      <c r="B4" s="140"/>
      <c r="C4" s="140" t="s">
        <v>4</v>
      </c>
      <c r="D4" s="140"/>
      <c r="E4" s="140"/>
      <c r="F4" s="140"/>
      <c r="G4" s="133"/>
    </row>
    <row r="5" spans="1:7" ht="18.75" customHeight="1">
      <c r="A5" s="132" t="s">
        <v>5</v>
      </c>
      <c r="B5" s="132" t="s">
        <v>6</v>
      </c>
      <c r="C5" s="132" t="s">
        <v>5</v>
      </c>
      <c r="D5" s="132" t="s">
        <v>7</v>
      </c>
      <c r="E5" s="134" t="s">
        <v>8</v>
      </c>
      <c r="F5" s="134" t="s">
        <v>9</v>
      </c>
    </row>
    <row r="6" spans="1:7" s="128" customFormat="1" ht="18.75" customHeight="1">
      <c r="A6" s="135" t="s">
        <v>10</v>
      </c>
      <c r="B6" s="136">
        <v>3501.37</v>
      </c>
      <c r="C6" s="135" t="s">
        <v>11</v>
      </c>
      <c r="D6" s="136">
        <f>E6+F6</f>
        <v>3501.37</v>
      </c>
      <c r="E6" s="136">
        <v>3293.37</v>
      </c>
      <c r="F6" s="136">
        <v>208</v>
      </c>
    </row>
    <row r="7" spans="1:7" s="128" customFormat="1" ht="18.75" customHeight="1">
      <c r="A7" s="135" t="s">
        <v>12</v>
      </c>
      <c r="B7" s="136">
        <v>3293.37</v>
      </c>
      <c r="C7" s="113" t="s">
        <v>13</v>
      </c>
      <c r="D7" s="136">
        <v>3293.37</v>
      </c>
      <c r="E7" s="136">
        <v>3293.37</v>
      </c>
      <c r="F7" s="136">
        <v>0</v>
      </c>
    </row>
    <row r="8" spans="1:7" s="128" customFormat="1" ht="18.75" customHeight="1">
      <c r="A8" s="135" t="s">
        <v>14</v>
      </c>
      <c r="B8" s="136">
        <v>208</v>
      </c>
      <c r="C8" s="113" t="s">
        <v>15</v>
      </c>
      <c r="D8" s="136">
        <v>58</v>
      </c>
      <c r="E8" s="136">
        <v>0</v>
      </c>
      <c r="F8" s="136">
        <v>58</v>
      </c>
    </row>
    <row r="9" spans="1:7" s="128" customFormat="1" ht="18.75" customHeight="1">
      <c r="A9" s="135"/>
      <c r="B9" s="136"/>
      <c r="C9" s="113" t="s">
        <v>16</v>
      </c>
      <c r="D9" s="136">
        <v>150</v>
      </c>
      <c r="E9" s="136">
        <v>0</v>
      </c>
      <c r="F9" s="136">
        <v>150</v>
      </c>
    </row>
    <row r="10" spans="1:7" s="128" customFormat="1" ht="18.75" customHeight="1">
      <c r="A10" s="135" t="s">
        <v>17</v>
      </c>
      <c r="B10" s="136"/>
      <c r="C10" s="113" t="s">
        <v>18</v>
      </c>
      <c r="D10" s="136">
        <f t="shared" ref="D10:D33" si="0">E10+F10</f>
        <v>0</v>
      </c>
      <c r="E10" s="136">
        <v>0</v>
      </c>
      <c r="F10" s="136">
        <v>0</v>
      </c>
    </row>
    <row r="11" spans="1:7" s="128" customFormat="1" ht="18.75" customHeight="1">
      <c r="A11" s="135" t="s">
        <v>19</v>
      </c>
      <c r="B11" s="136"/>
      <c r="C11" s="113" t="s">
        <v>20</v>
      </c>
      <c r="D11" s="136">
        <f t="shared" si="0"/>
        <v>0</v>
      </c>
      <c r="E11" s="136"/>
      <c r="F11" s="136">
        <v>0</v>
      </c>
    </row>
    <row r="12" spans="1:7" s="128" customFormat="1" ht="18.75" customHeight="1">
      <c r="A12" s="135" t="s">
        <v>21</v>
      </c>
      <c r="B12" s="136">
        <v>0</v>
      </c>
      <c r="C12" s="113" t="s">
        <v>22</v>
      </c>
      <c r="D12" s="136">
        <f t="shared" si="0"/>
        <v>0</v>
      </c>
      <c r="E12" s="136">
        <v>0</v>
      </c>
      <c r="F12" s="136">
        <v>0</v>
      </c>
    </row>
    <row r="13" spans="1:7" s="128" customFormat="1" ht="18.75" customHeight="1">
      <c r="A13" s="135"/>
      <c r="B13" s="136"/>
      <c r="C13" s="113" t="s">
        <v>23</v>
      </c>
      <c r="D13" s="136">
        <f t="shared" si="0"/>
        <v>0</v>
      </c>
      <c r="E13" s="136">
        <v>0</v>
      </c>
      <c r="F13" s="136">
        <v>0</v>
      </c>
    </row>
    <row r="14" spans="1:7" s="128" customFormat="1" ht="18.75" customHeight="1">
      <c r="A14" s="137"/>
      <c r="B14" s="136"/>
      <c r="C14" s="113" t="s">
        <v>24</v>
      </c>
      <c r="D14" s="136">
        <f t="shared" si="0"/>
        <v>0</v>
      </c>
      <c r="E14" s="136"/>
      <c r="F14" s="136">
        <v>0</v>
      </c>
    </row>
    <row r="15" spans="1:7" s="128" customFormat="1" ht="18.75" customHeight="1">
      <c r="A15" s="137"/>
      <c r="B15" s="136"/>
      <c r="C15" s="113" t="s">
        <v>25</v>
      </c>
      <c r="D15" s="136">
        <f t="shared" si="0"/>
        <v>0</v>
      </c>
      <c r="E15" s="136"/>
      <c r="F15" s="136">
        <v>0</v>
      </c>
    </row>
    <row r="16" spans="1:7" s="128" customFormat="1" ht="18.75" customHeight="1">
      <c r="A16" s="137"/>
      <c r="B16" s="136"/>
      <c r="C16" s="113" t="s">
        <v>26</v>
      </c>
      <c r="D16" s="136">
        <f t="shared" si="0"/>
        <v>0</v>
      </c>
      <c r="E16" s="136">
        <v>0</v>
      </c>
      <c r="F16" s="136">
        <v>0</v>
      </c>
    </row>
    <row r="17" spans="1:6" s="128" customFormat="1" ht="18.75" customHeight="1">
      <c r="A17" s="137"/>
      <c r="B17" s="136"/>
      <c r="C17" s="113" t="s">
        <v>27</v>
      </c>
      <c r="D17" s="136">
        <f t="shared" si="0"/>
        <v>0</v>
      </c>
      <c r="E17" s="136">
        <v>0</v>
      </c>
      <c r="F17" s="136">
        <v>0</v>
      </c>
    </row>
    <row r="18" spans="1:6" s="128" customFormat="1" ht="18.75" customHeight="1">
      <c r="A18" s="137"/>
      <c r="B18" s="136"/>
      <c r="C18" s="113" t="s">
        <v>28</v>
      </c>
      <c r="D18" s="136">
        <f t="shared" si="0"/>
        <v>0</v>
      </c>
      <c r="E18" s="136">
        <v>0</v>
      </c>
      <c r="F18" s="136">
        <v>0</v>
      </c>
    </row>
    <row r="19" spans="1:6" s="128" customFormat="1" ht="18.75" customHeight="1">
      <c r="A19" s="137"/>
      <c r="B19" s="136"/>
      <c r="C19" s="113" t="s">
        <v>29</v>
      </c>
      <c r="D19" s="136">
        <f t="shared" si="0"/>
        <v>0</v>
      </c>
      <c r="E19" s="136">
        <v>0</v>
      </c>
      <c r="F19" s="136">
        <v>0</v>
      </c>
    </row>
    <row r="20" spans="1:6" s="128" customFormat="1" ht="18.75" customHeight="1">
      <c r="A20" s="137"/>
      <c r="B20" s="136"/>
      <c r="C20" s="113" t="s">
        <v>30</v>
      </c>
      <c r="D20" s="136">
        <f t="shared" si="0"/>
        <v>0</v>
      </c>
      <c r="E20" s="136">
        <v>0</v>
      </c>
      <c r="F20" s="136">
        <v>0</v>
      </c>
    </row>
    <row r="21" spans="1:6" s="128" customFormat="1" ht="18.75" customHeight="1">
      <c r="A21" s="137"/>
      <c r="B21" s="136"/>
      <c r="C21" s="113" t="s">
        <v>31</v>
      </c>
      <c r="D21" s="136">
        <f t="shared" si="0"/>
        <v>0</v>
      </c>
      <c r="E21" s="136">
        <v>0</v>
      </c>
      <c r="F21" s="136">
        <v>0</v>
      </c>
    </row>
    <row r="22" spans="1:6" s="128" customFormat="1" ht="18.75" customHeight="1">
      <c r="A22" s="137"/>
      <c r="B22" s="136"/>
      <c r="C22" s="113" t="s">
        <v>32</v>
      </c>
      <c r="D22" s="136">
        <f t="shared" si="0"/>
        <v>0</v>
      </c>
      <c r="E22" s="136">
        <v>0</v>
      </c>
      <c r="F22" s="136">
        <v>0</v>
      </c>
    </row>
    <row r="23" spans="1:6" s="128" customFormat="1" ht="18.75" customHeight="1">
      <c r="A23" s="137"/>
      <c r="B23" s="136"/>
      <c r="C23" s="113" t="s">
        <v>33</v>
      </c>
      <c r="D23" s="136">
        <f t="shared" si="0"/>
        <v>0</v>
      </c>
      <c r="E23" s="136">
        <v>0</v>
      </c>
      <c r="F23" s="136">
        <v>0</v>
      </c>
    </row>
    <row r="24" spans="1:6" s="128" customFormat="1" ht="18.75" customHeight="1">
      <c r="A24" s="137"/>
      <c r="B24" s="136"/>
      <c r="C24" s="113" t="s">
        <v>34</v>
      </c>
      <c r="D24" s="136">
        <f t="shared" si="0"/>
        <v>0</v>
      </c>
      <c r="E24" s="136">
        <v>0</v>
      </c>
      <c r="F24" s="136">
        <v>0</v>
      </c>
    </row>
    <row r="25" spans="1:6" s="128" customFormat="1" ht="18.75" customHeight="1">
      <c r="A25" s="137"/>
      <c r="B25" s="136"/>
      <c r="C25" s="113" t="s">
        <v>35</v>
      </c>
      <c r="D25" s="136">
        <f t="shared" si="0"/>
        <v>0</v>
      </c>
      <c r="E25" s="136"/>
      <c r="F25" s="136">
        <v>0</v>
      </c>
    </row>
    <row r="26" spans="1:6" s="128" customFormat="1" ht="18.75" customHeight="1">
      <c r="A26" s="137"/>
      <c r="B26" s="136"/>
      <c r="C26" s="113" t="s">
        <v>36</v>
      </c>
      <c r="D26" s="136">
        <f t="shared" si="0"/>
        <v>0</v>
      </c>
      <c r="E26" s="136">
        <v>0</v>
      </c>
      <c r="F26" s="136">
        <v>0</v>
      </c>
    </row>
    <row r="27" spans="1:6" s="128" customFormat="1" ht="18.75" customHeight="1">
      <c r="A27" s="137"/>
      <c r="B27" s="136"/>
      <c r="C27" s="113" t="s">
        <v>37</v>
      </c>
      <c r="D27" s="136">
        <f t="shared" si="0"/>
        <v>0</v>
      </c>
      <c r="E27" s="136">
        <v>0</v>
      </c>
      <c r="F27" s="136">
        <v>0</v>
      </c>
    </row>
    <row r="28" spans="1:6" s="128" customFormat="1" ht="18.75" customHeight="1">
      <c r="A28" s="137"/>
      <c r="B28" s="136"/>
      <c r="C28" s="113" t="s">
        <v>38</v>
      </c>
      <c r="D28" s="136">
        <f t="shared" si="0"/>
        <v>0</v>
      </c>
      <c r="E28" s="136">
        <v>0</v>
      </c>
      <c r="F28" s="136">
        <v>0</v>
      </c>
    </row>
    <row r="29" spans="1:6" s="128" customFormat="1" ht="18.75" customHeight="1">
      <c r="A29" s="137"/>
      <c r="B29" s="136"/>
      <c r="C29" s="113" t="s">
        <v>39</v>
      </c>
      <c r="D29" s="136">
        <f t="shared" si="0"/>
        <v>0</v>
      </c>
      <c r="E29" s="136">
        <v>0</v>
      </c>
      <c r="F29" s="136">
        <v>0</v>
      </c>
    </row>
    <row r="30" spans="1:6" s="128" customFormat="1" ht="18.75" customHeight="1">
      <c r="A30" s="137"/>
      <c r="B30" s="136"/>
      <c r="C30" s="113" t="s">
        <v>40</v>
      </c>
      <c r="D30" s="136">
        <f t="shared" si="0"/>
        <v>0</v>
      </c>
      <c r="E30" s="136">
        <v>0</v>
      </c>
      <c r="F30" s="136">
        <v>0</v>
      </c>
    </row>
    <row r="31" spans="1:6" s="128" customFormat="1" ht="18.75" customHeight="1">
      <c r="A31" s="137"/>
      <c r="B31" s="136"/>
      <c r="C31" s="113" t="s">
        <v>41</v>
      </c>
      <c r="D31" s="136">
        <f t="shared" si="0"/>
        <v>0</v>
      </c>
      <c r="E31" s="136">
        <v>0</v>
      </c>
      <c r="F31" s="136">
        <v>0</v>
      </c>
    </row>
    <row r="32" spans="1:6" s="128" customFormat="1" ht="18.75" customHeight="1">
      <c r="A32" s="137"/>
      <c r="B32" s="136"/>
      <c r="C32" s="113" t="s">
        <v>42</v>
      </c>
      <c r="D32" s="136">
        <f t="shared" si="0"/>
        <v>0</v>
      </c>
      <c r="E32" s="136">
        <v>0</v>
      </c>
      <c r="F32" s="136">
        <v>0</v>
      </c>
    </row>
    <row r="33" spans="1:6" s="128" customFormat="1" ht="18.75" customHeight="1">
      <c r="A33" s="138" t="s">
        <v>43</v>
      </c>
      <c r="B33" s="136">
        <v>3501.37</v>
      </c>
      <c r="C33" s="138" t="s">
        <v>44</v>
      </c>
      <c r="D33" s="136">
        <f t="shared" si="0"/>
        <v>3501.37</v>
      </c>
      <c r="E33" s="136">
        <f>E6</f>
        <v>3293.37</v>
      </c>
      <c r="F33" s="136">
        <f>F6</f>
        <v>208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showGridLines="0" showZeros="0" workbookViewId="0">
      <selection activeCell="K16" sqref="K16"/>
    </sheetView>
  </sheetViews>
  <sheetFormatPr defaultColWidth="3.5" defaultRowHeight="14.25"/>
  <cols>
    <col min="1" max="1" width="5.625" style="3" customWidth="1"/>
    <col min="2" max="2" width="5.75" style="118" customWidth="1"/>
    <col min="3" max="3" width="5.5" style="118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1" t="s">
        <v>45</v>
      </c>
      <c r="B1" s="141"/>
    </row>
    <row r="2" spans="1:8" ht="25.5" customHeight="1">
      <c r="A2" s="142" t="s">
        <v>46</v>
      </c>
      <c r="B2" s="143"/>
      <c r="C2" s="143"/>
      <c r="D2" s="143"/>
      <c r="E2" s="143"/>
      <c r="F2" s="143"/>
      <c r="G2" s="143"/>
    </row>
    <row r="3" spans="1:8" ht="16.5" customHeight="1">
      <c r="A3" s="107"/>
      <c r="B3" s="119"/>
      <c r="C3" s="119"/>
      <c r="D3" s="107"/>
      <c r="E3" s="107"/>
      <c r="F3" s="107"/>
      <c r="G3" s="108" t="s">
        <v>2</v>
      </c>
    </row>
    <row r="4" spans="1:8" ht="19.5" customHeight="1">
      <c r="A4" s="144" t="s">
        <v>47</v>
      </c>
      <c r="B4" s="144"/>
      <c r="C4" s="144"/>
      <c r="D4" s="144" t="s">
        <v>48</v>
      </c>
      <c r="E4" s="144" t="s">
        <v>7</v>
      </c>
      <c r="F4" s="144" t="s">
        <v>49</v>
      </c>
      <c r="G4" s="144" t="s">
        <v>50</v>
      </c>
    </row>
    <row r="5" spans="1:8" ht="19.5" customHeight="1">
      <c r="A5" s="109" t="s">
        <v>51</v>
      </c>
      <c r="B5" s="120" t="s">
        <v>52</v>
      </c>
      <c r="C5" s="120" t="s">
        <v>53</v>
      </c>
      <c r="D5" s="144"/>
      <c r="E5" s="144"/>
      <c r="F5" s="144"/>
      <c r="G5" s="144"/>
    </row>
    <row r="6" spans="1:8" ht="19.5" customHeight="1">
      <c r="A6" s="109" t="s">
        <v>54</v>
      </c>
      <c r="B6" s="120" t="s">
        <v>54</v>
      </c>
      <c r="C6" s="120" t="s">
        <v>54</v>
      </c>
      <c r="D6" s="109" t="s">
        <v>54</v>
      </c>
      <c r="E6" s="109">
        <v>1</v>
      </c>
      <c r="F6" s="109">
        <v>2</v>
      </c>
      <c r="G6" s="109">
        <v>3</v>
      </c>
    </row>
    <row r="7" spans="1:8" s="2" customFormat="1" ht="19.5" customHeight="1">
      <c r="A7" s="9"/>
      <c r="B7" s="9"/>
      <c r="C7" s="9"/>
      <c r="D7" s="121" t="s">
        <v>7</v>
      </c>
      <c r="E7" s="15">
        <v>3293.37</v>
      </c>
      <c r="F7" s="122">
        <f>SUM(F8:F32)</f>
        <v>101.27</v>
      </c>
      <c r="G7" s="122">
        <f>SUM(G8:G32)</f>
        <v>3192.1</v>
      </c>
      <c r="H7" s="123"/>
    </row>
    <row r="8" spans="1:8" ht="26.25" customHeight="1">
      <c r="A8" s="9" t="s">
        <v>55</v>
      </c>
      <c r="B8" s="9" t="s">
        <v>56</v>
      </c>
      <c r="C8" s="9" t="s">
        <v>56</v>
      </c>
      <c r="D8" s="13" t="s">
        <v>57</v>
      </c>
      <c r="E8" s="11">
        <v>9.64</v>
      </c>
      <c r="F8" s="11">
        <v>9.64</v>
      </c>
      <c r="G8" s="11"/>
    </row>
    <row r="9" spans="1:8" ht="19.5" customHeight="1">
      <c r="A9" s="9" t="s">
        <v>55</v>
      </c>
      <c r="B9" s="124" t="s">
        <v>58</v>
      </c>
      <c r="C9" s="9" t="s">
        <v>59</v>
      </c>
      <c r="D9" s="13" t="s">
        <v>60</v>
      </c>
      <c r="E9" s="11">
        <v>0.1</v>
      </c>
      <c r="F9" s="11">
        <v>0.1</v>
      </c>
      <c r="G9" s="11"/>
    </row>
    <row r="10" spans="1:8" ht="19.5" customHeight="1">
      <c r="A10" s="9" t="s">
        <v>55</v>
      </c>
      <c r="B10" s="9" t="s">
        <v>61</v>
      </c>
      <c r="C10" s="124" t="s">
        <v>62</v>
      </c>
      <c r="D10" s="13" t="s">
        <v>63</v>
      </c>
      <c r="E10" s="11">
        <v>0.2</v>
      </c>
      <c r="F10" s="11">
        <v>0.2</v>
      </c>
      <c r="G10" s="11"/>
    </row>
    <row r="11" spans="1:8" ht="19.5" customHeight="1">
      <c r="A11" s="9" t="s">
        <v>64</v>
      </c>
      <c r="B11" s="9" t="s">
        <v>65</v>
      </c>
      <c r="C11" s="9" t="s">
        <v>66</v>
      </c>
      <c r="D11" s="13" t="s">
        <v>67</v>
      </c>
      <c r="E11" s="11">
        <v>3.86</v>
      </c>
      <c r="F11" s="11">
        <v>3.86</v>
      </c>
      <c r="G11" s="11"/>
    </row>
    <row r="12" spans="1:8" ht="19.5" customHeight="1">
      <c r="A12" s="9" t="s">
        <v>64</v>
      </c>
      <c r="B12" s="9" t="s">
        <v>65</v>
      </c>
      <c r="C12" s="9" t="s">
        <v>68</v>
      </c>
      <c r="D12" s="13" t="s">
        <v>69</v>
      </c>
      <c r="E12" s="11">
        <v>1.93</v>
      </c>
      <c r="F12" s="11">
        <v>1.93</v>
      </c>
      <c r="G12" s="11"/>
    </row>
    <row r="13" spans="1:8" ht="28.5" customHeight="1">
      <c r="A13" s="9" t="s">
        <v>70</v>
      </c>
      <c r="B13" s="9" t="s">
        <v>56</v>
      </c>
      <c r="C13" s="9" t="s">
        <v>66</v>
      </c>
      <c r="D13" s="13" t="s">
        <v>71</v>
      </c>
      <c r="E13" s="11">
        <v>35.72</v>
      </c>
      <c r="F13" s="11">
        <v>35.72</v>
      </c>
      <c r="G13" s="11"/>
    </row>
    <row r="14" spans="1:8" ht="19.5" customHeight="1">
      <c r="A14" s="9"/>
      <c r="B14" s="9"/>
      <c r="C14" s="9"/>
      <c r="D14" s="13" t="s">
        <v>72</v>
      </c>
      <c r="E14" s="11">
        <v>2.4</v>
      </c>
      <c r="F14" s="11">
        <v>2.4</v>
      </c>
      <c r="G14" s="11"/>
    </row>
    <row r="15" spans="1:8" ht="19.5" customHeight="1">
      <c r="A15" s="9"/>
      <c r="B15" s="9"/>
      <c r="C15" s="9"/>
      <c r="D15" s="13" t="s">
        <v>73</v>
      </c>
      <c r="E15" s="11">
        <v>14.4</v>
      </c>
      <c r="F15" s="11">
        <v>14.4</v>
      </c>
      <c r="G15" s="11"/>
    </row>
    <row r="16" spans="1:8" ht="19.5" customHeight="1">
      <c r="A16" s="9"/>
      <c r="B16" s="9"/>
      <c r="C16" s="9"/>
      <c r="D16" s="13" t="s">
        <v>74</v>
      </c>
      <c r="E16" s="11">
        <v>0.96</v>
      </c>
      <c r="F16" s="11">
        <v>0.96</v>
      </c>
      <c r="G16" s="11"/>
    </row>
    <row r="17" spans="1:7" ht="19.5" customHeight="1">
      <c r="A17" s="9"/>
      <c r="B17" s="9"/>
      <c r="C17" s="9"/>
      <c r="D17" s="13" t="s">
        <v>75</v>
      </c>
      <c r="E17" s="11">
        <v>0.03</v>
      </c>
      <c r="F17" s="11">
        <v>0.03</v>
      </c>
      <c r="G17" s="11"/>
    </row>
    <row r="18" spans="1:7" ht="19.5" customHeight="1">
      <c r="A18" s="9"/>
      <c r="B18" s="9"/>
      <c r="C18" s="9"/>
      <c r="D18" s="13" t="s">
        <v>76</v>
      </c>
      <c r="E18" s="11">
        <v>4.5</v>
      </c>
      <c r="F18" s="11">
        <v>4.5</v>
      </c>
      <c r="G18" s="11"/>
    </row>
    <row r="19" spans="1:7" ht="19.5" customHeight="1">
      <c r="A19" s="9"/>
      <c r="B19" s="9"/>
      <c r="C19" s="9"/>
      <c r="D19" s="13" t="s">
        <v>77</v>
      </c>
      <c r="E19" s="11">
        <v>0.04</v>
      </c>
      <c r="F19" s="11">
        <v>0.04</v>
      </c>
      <c r="G19" s="11"/>
    </row>
    <row r="20" spans="1:7" ht="19.5" customHeight="1">
      <c r="A20" s="9"/>
      <c r="B20" s="9"/>
      <c r="C20" s="9"/>
      <c r="D20" s="13" t="s">
        <v>78</v>
      </c>
      <c r="E20" s="11">
        <v>13</v>
      </c>
      <c r="G20" s="11">
        <v>13</v>
      </c>
    </row>
    <row r="21" spans="1:7" ht="19.5" customHeight="1">
      <c r="A21" s="9" t="s">
        <v>70</v>
      </c>
      <c r="B21" s="9" t="s">
        <v>56</v>
      </c>
      <c r="C21" s="9" t="s">
        <v>59</v>
      </c>
      <c r="D21" s="13" t="s">
        <v>79</v>
      </c>
      <c r="E21" s="11">
        <v>53</v>
      </c>
      <c r="F21" s="11"/>
      <c r="G21" s="11">
        <v>53</v>
      </c>
    </row>
    <row r="22" spans="1:7" ht="19.5" customHeight="1">
      <c r="A22" s="9" t="s">
        <v>70</v>
      </c>
      <c r="B22" s="9" t="s">
        <v>56</v>
      </c>
      <c r="C22" s="9" t="s">
        <v>80</v>
      </c>
      <c r="D22" s="13" t="s">
        <v>81</v>
      </c>
      <c r="E22" s="11">
        <v>21.7</v>
      </c>
      <c r="F22" s="11">
        <v>21.7</v>
      </c>
      <c r="G22" s="11"/>
    </row>
    <row r="23" spans="1:7" ht="19.5" customHeight="1">
      <c r="A23" s="9"/>
      <c r="B23" s="9"/>
      <c r="C23" s="9"/>
      <c r="D23" s="13" t="s">
        <v>78</v>
      </c>
      <c r="E23" s="11">
        <v>11.58</v>
      </c>
      <c r="F23" s="11"/>
      <c r="G23" s="11">
        <v>11.58</v>
      </c>
    </row>
    <row r="24" spans="1:7" ht="19.5" customHeight="1">
      <c r="A24" s="9"/>
      <c r="B24" s="9"/>
      <c r="C24" s="9"/>
      <c r="D24" s="13" t="s">
        <v>82</v>
      </c>
      <c r="E24" s="11">
        <v>251.35</v>
      </c>
      <c r="F24" s="11"/>
      <c r="G24" s="11">
        <v>251.35</v>
      </c>
    </row>
    <row r="25" spans="1:7" ht="19.5" customHeight="1">
      <c r="A25" s="9" t="s">
        <v>70</v>
      </c>
      <c r="B25" s="9" t="s">
        <v>83</v>
      </c>
      <c r="C25" s="9" t="s">
        <v>80</v>
      </c>
      <c r="D25" s="13" t="s">
        <v>84</v>
      </c>
      <c r="E25" s="11">
        <v>35</v>
      </c>
      <c r="F25" s="11"/>
      <c r="G25" s="11">
        <v>35</v>
      </c>
    </row>
    <row r="26" spans="1:7" ht="19.5" customHeight="1">
      <c r="A26" s="9" t="s">
        <v>70</v>
      </c>
      <c r="B26" s="9" t="s">
        <v>85</v>
      </c>
      <c r="C26" s="9" t="s">
        <v>56</v>
      </c>
      <c r="D26" s="13" t="s">
        <v>86</v>
      </c>
      <c r="E26" s="11">
        <v>2800</v>
      </c>
      <c r="F26" s="11"/>
      <c r="G26" s="11">
        <v>2800</v>
      </c>
    </row>
    <row r="27" spans="1:7" ht="19.5" customHeight="1">
      <c r="A27" s="15">
        <v>215</v>
      </c>
      <c r="B27" s="125" t="s">
        <v>87</v>
      </c>
      <c r="C27" s="125" t="s">
        <v>88</v>
      </c>
      <c r="D27" s="13" t="s">
        <v>89</v>
      </c>
      <c r="E27" s="126">
        <v>28.17</v>
      </c>
      <c r="F27" s="126"/>
      <c r="G27" s="126">
        <v>28.17</v>
      </c>
    </row>
    <row r="28" spans="1:7" ht="19.5" customHeight="1">
      <c r="A28" s="15">
        <v>221</v>
      </c>
      <c r="B28" s="125" t="s">
        <v>90</v>
      </c>
      <c r="C28" s="125" t="s">
        <v>91</v>
      </c>
      <c r="D28" s="13" t="s">
        <v>92</v>
      </c>
      <c r="E28" s="126">
        <v>5.79</v>
      </c>
      <c r="F28" s="126">
        <v>5.79</v>
      </c>
      <c r="G28" s="126"/>
    </row>
    <row r="29" spans="1:7" ht="19.5" customHeight="1">
      <c r="A29" s="9"/>
      <c r="B29" s="9"/>
      <c r="C29" s="9"/>
      <c r="D29" s="121"/>
      <c r="E29" s="11"/>
      <c r="F29" s="11"/>
      <c r="G29" s="11"/>
    </row>
    <row r="30" spans="1:7" ht="19.5" customHeight="1">
      <c r="A30" s="9"/>
      <c r="B30" s="9"/>
      <c r="C30" s="9"/>
      <c r="D30" s="121"/>
      <c r="E30" s="11"/>
      <c r="F30" s="11"/>
      <c r="G30" s="11"/>
    </row>
    <row r="31" spans="1:7" ht="19.5" customHeight="1">
      <c r="A31" s="9"/>
      <c r="B31" s="9"/>
      <c r="C31" s="9"/>
      <c r="D31" s="121"/>
      <c r="E31" s="11"/>
      <c r="F31" s="11"/>
      <c r="G31" s="11"/>
    </row>
    <row r="32" spans="1:7" ht="19.5" customHeight="1">
      <c r="A32" s="15"/>
      <c r="B32" s="127"/>
      <c r="C32" s="127"/>
      <c r="D32" s="12"/>
      <c r="E32" s="15"/>
      <c r="F32" s="11"/>
      <c r="G32" s="1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H15" sqref="H15"/>
    </sheetView>
  </sheetViews>
  <sheetFormatPr defaultColWidth="9" defaultRowHeight="14.25"/>
  <cols>
    <col min="1" max="1" width="12.25" style="3" customWidth="1"/>
    <col min="2" max="2" width="26.125" style="3" customWidth="1"/>
    <col min="3" max="3" width="14.375" style="3" customWidth="1"/>
    <col min="4" max="4" width="14.375" style="115" customWidth="1"/>
    <col min="5" max="5" width="14.375" style="3" customWidth="1"/>
    <col min="6" max="16384" width="9" style="3"/>
  </cols>
  <sheetData>
    <row r="1" spans="1:5" ht="14.25" customHeight="1">
      <c r="A1" s="4" t="s">
        <v>93</v>
      </c>
    </row>
    <row r="2" spans="1:5" ht="18" customHeight="1">
      <c r="A2" s="142" t="s">
        <v>94</v>
      </c>
      <c r="B2" s="142"/>
      <c r="C2" s="142"/>
      <c r="D2" s="142"/>
      <c r="E2" s="142"/>
    </row>
    <row r="3" spans="1:5" ht="18" customHeight="1">
      <c r="A3" s="107"/>
      <c r="B3" s="107"/>
      <c r="C3" s="107"/>
      <c r="D3" s="107"/>
      <c r="E3" s="108" t="s">
        <v>2</v>
      </c>
    </row>
    <row r="4" spans="1:5" ht="25.5" customHeight="1">
      <c r="A4" s="144" t="s">
        <v>95</v>
      </c>
      <c r="B4" s="144"/>
      <c r="C4" s="144" t="s">
        <v>96</v>
      </c>
      <c r="D4" s="144"/>
      <c r="E4" s="144"/>
    </row>
    <row r="5" spans="1:5" ht="24.75" customHeight="1">
      <c r="A5" s="109" t="s">
        <v>47</v>
      </c>
      <c r="B5" s="109" t="s">
        <v>48</v>
      </c>
      <c r="C5" s="109" t="s">
        <v>7</v>
      </c>
      <c r="D5" s="109" t="s">
        <v>97</v>
      </c>
      <c r="E5" s="109" t="s">
        <v>98</v>
      </c>
    </row>
    <row r="6" spans="1:5" s="2" customFormat="1" ht="24.95" customHeight="1">
      <c r="A6" s="12"/>
      <c r="B6" s="12" t="s">
        <v>7</v>
      </c>
      <c r="C6" s="11">
        <v>101.27</v>
      </c>
      <c r="D6" s="116">
        <f>SUM(D7:D20)</f>
        <v>84.47</v>
      </c>
      <c r="E6" s="11">
        <f>SUM(E7:E20)</f>
        <v>16.8</v>
      </c>
    </row>
    <row r="7" spans="1:5" ht="24.95" customHeight="1">
      <c r="A7" s="12">
        <v>2080505</v>
      </c>
      <c r="B7" s="13" t="s">
        <v>57</v>
      </c>
      <c r="C7" s="116">
        <v>9.64</v>
      </c>
      <c r="D7" s="116">
        <v>9.64</v>
      </c>
      <c r="E7" s="11"/>
    </row>
    <row r="8" spans="1:5" ht="24.95" customHeight="1">
      <c r="A8" s="12">
        <v>2082702</v>
      </c>
      <c r="B8" s="13" t="s">
        <v>60</v>
      </c>
      <c r="C8" s="116">
        <v>0.1</v>
      </c>
      <c r="D8" s="116">
        <v>0.1</v>
      </c>
      <c r="E8" s="11"/>
    </row>
    <row r="9" spans="1:5" ht="24.95" customHeight="1">
      <c r="A9" s="12">
        <v>2082703</v>
      </c>
      <c r="B9" s="13" t="s">
        <v>63</v>
      </c>
      <c r="C9" s="116">
        <v>0.2</v>
      </c>
      <c r="D9" s="116">
        <v>0.2</v>
      </c>
      <c r="E9" s="11"/>
    </row>
    <row r="10" spans="1:5" ht="24.95" customHeight="1">
      <c r="A10" s="12">
        <v>2101101</v>
      </c>
      <c r="B10" s="13" t="s">
        <v>67</v>
      </c>
      <c r="C10" s="116">
        <v>3.86</v>
      </c>
      <c r="D10" s="116">
        <v>3.86</v>
      </c>
      <c r="E10" s="11"/>
    </row>
    <row r="11" spans="1:5" ht="24.95" customHeight="1">
      <c r="A11" s="12">
        <v>2101130</v>
      </c>
      <c r="B11" s="13" t="s">
        <v>69</v>
      </c>
      <c r="C11" s="116">
        <v>1.93</v>
      </c>
      <c r="D11" s="116">
        <v>1.93</v>
      </c>
      <c r="E11" s="11"/>
    </row>
    <row r="12" spans="1:5" ht="24.95" customHeight="1">
      <c r="A12" s="12">
        <v>2150501</v>
      </c>
      <c r="B12" s="13" t="s">
        <v>99</v>
      </c>
      <c r="C12" s="116">
        <v>35.72</v>
      </c>
      <c r="D12" s="116">
        <v>35.72</v>
      </c>
      <c r="E12" s="11"/>
    </row>
    <row r="13" spans="1:5" ht="24.95" customHeight="1">
      <c r="A13" s="12"/>
      <c r="B13" s="13" t="s">
        <v>72</v>
      </c>
      <c r="C13" s="11">
        <v>2.4</v>
      </c>
      <c r="D13" s="116"/>
      <c r="E13" s="11">
        <v>2.4</v>
      </c>
    </row>
    <row r="14" spans="1:5" ht="24.95" customHeight="1">
      <c r="A14" s="12"/>
      <c r="B14" s="13" t="s">
        <v>73</v>
      </c>
      <c r="C14" s="11">
        <v>14.4</v>
      </c>
      <c r="D14" s="116"/>
      <c r="E14" s="11">
        <v>14.4</v>
      </c>
    </row>
    <row r="15" spans="1:5" ht="24.95" customHeight="1">
      <c r="A15" s="12"/>
      <c r="B15" s="13" t="s">
        <v>74</v>
      </c>
      <c r="C15" s="116">
        <v>0.96</v>
      </c>
      <c r="D15" s="116">
        <v>0.96</v>
      </c>
      <c r="E15" s="11"/>
    </row>
    <row r="16" spans="1:5" ht="24.95" customHeight="1">
      <c r="A16" s="12"/>
      <c r="B16" s="13" t="s">
        <v>75</v>
      </c>
      <c r="C16" s="116">
        <v>0.03</v>
      </c>
      <c r="D16" s="116">
        <v>0.03</v>
      </c>
      <c r="E16" s="11"/>
    </row>
    <row r="17" spans="1:5" ht="24.95" customHeight="1">
      <c r="A17" s="12"/>
      <c r="B17" s="13" t="s">
        <v>76</v>
      </c>
      <c r="C17" s="116">
        <v>4.5</v>
      </c>
      <c r="D17" s="116">
        <v>4.5</v>
      </c>
      <c r="E17" s="11"/>
    </row>
    <row r="18" spans="1:5" ht="24.95" customHeight="1">
      <c r="A18" s="12"/>
      <c r="B18" s="13" t="s">
        <v>77</v>
      </c>
      <c r="C18" s="116">
        <v>0.04</v>
      </c>
      <c r="D18" s="116">
        <v>0.04</v>
      </c>
      <c r="E18" s="11"/>
    </row>
    <row r="19" spans="1:5" ht="24.95" customHeight="1">
      <c r="A19" s="12">
        <v>2150599</v>
      </c>
      <c r="B19" s="13" t="s">
        <v>81</v>
      </c>
      <c r="C19" s="116">
        <v>21.7</v>
      </c>
      <c r="D19" s="116">
        <v>21.7</v>
      </c>
      <c r="E19" s="11"/>
    </row>
    <row r="20" spans="1:5" ht="24.95" customHeight="1">
      <c r="A20" s="12">
        <v>2210201</v>
      </c>
      <c r="B20" s="13" t="s">
        <v>92</v>
      </c>
      <c r="C20" s="117">
        <v>5.79</v>
      </c>
      <c r="D20" s="117">
        <v>5.79</v>
      </c>
      <c r="E20" s="11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C7" sqref="C7"/>
    </sheetView>
  </sheetViews>
  <sheetFormatPr defaultColWidth="9"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4" t="s">
        <v>100</v>
      </c>
    </row>
    <row r="2" spans="1:8" ht="26.25" customHeight="1">
      <c r="A2" s="142" t="s">
        <v>101</v>
      </c>
      <c r="B2" s="142"/>
      <c r="C2" s="142"/>
      <c r="D2" s="142"/>
      <c r="E2" s="142"/>
      <c r="F2" s="142"/>
      <c r="G2" s="142"/>
    </row>
    <row r="3" spans="1:8" ht="24" customHeight="1">
      <c r="A3" s="107"/>
      <c r="B3" s="107" t="s">
        <v>102</v>
      </c>
      <c r="C3" s="108"/>
      <c r="H3" s="108" t="s">
        <v>103</v>
      </c>
    </row>
    <row r="4" spans="1:8" ht="24" customHeight="1">
      <c r="A4" s="109"/>
      <c r="B4" s="145" t="s">
        <v>104</v>
      </c>
      <c r="C4" s="146"/>
      <c r="D4" s="144" t="s">
        <v>105</v>
      </c>
      <c r="E4" s="144"/>
      <c r="F4" s="145" t="s">
        <v>106</v>
      </c>
      <c r="G4" s="147"/>
      <c r="H4" s="146"/>
    </row>
    <row r="5" spans="1:8" s="106" customFormat="1" ht="34.5" customHeight="1">
      <c r="A5" s="6" t="s">
        <v>5</v>
      </c>
      <c r="B5" s="6" t="s">
        <v>107</v>
      </c>
      <c r="C5" s="6" t="s">
        <v>108</v>
      </c>
      <c r="D5" s="6" t="s">
        <v>109</v>
      </c>
      <c r="E5" s="6" t="s">
        <v>108</v>
      </c>
      <c r="F5" s="6" t="s">
        <v>110</v>
      </c>
      <c r="G5" s="6" t="s">
        <v>111</v>
      </c>
      <c r="H5" s="6" t="s">
        <v>112</v>
      </c>
    </row>
    <row r="6" spans="1:8" s="2" customFormat="1" ht="24.95" customHeight="1">
      <c r="A6" s="110" t="s">
        <v>7</v>
      </c>
      <c r="B6" s="11">
        <v>0</v>
      </c>
      <c r="C6" s="11">
        <v>0</v>
      </c>
      <c r="D6" s="11">
        <f>D7+D8+D9</f>
        <v>0</v>
      </c>
      <c r="E6" s="11">
        <f>E7+E8+E9</f>
        <v>0</v>
      </c>
      <c r="F6" s="111">
        <f>C6-E6</f>
        <v>0</v>
      </c>
      <c r="G6" s="112" t="e">
        <f t="shared" ref="G6:G11" si="0">F6/C6*100</f>
        <v>#DIV/0!</v>
      </c>
      <c r="H6" s="112"/>
    </row>
    <row r="7" spans="1:8" s="2" customFormat="1" ht="24.95" customHeight="1">
      <c r="A7" s="113" t="s">
        <v>113</v>
      </c>
      <c r="B7" s="11">
        <v>0</v>
      </c>
      <c r="C7" s="11">
        <v>0</v>
      </c>
      <c r="D7" s="114">
        <v>0</v>
      </c>
      <c r="E7" s="11">
        <v>0</v>
      </c>
      <c r="F7" s="111">
        <v>0</v>
      </c>
      <c r="G7" s="112" t="e">
        <f t="shared" si="0"/>
        <v>#DIV/0!</v>
      </c>
      <c r="H7" s="112"/>
    </row>
    <row r="8" spans="1:8" s="2" customFormat="1" ht="24.95" customHeight="1">
      <c r="A8" s="113" t="s">
        <v>114</v>
      </c>
      <c r="B8" s="11"/>
      <c r="C8" s="11"/>
      <c r="D8" s="114"/>
      <c r="E8" s="11"/>
      <c r="F8" s="111">
        <f>C8-E8</f>
        <v>0</v>
      </c>
      <c r="G8" s="112" t="e">
        <f t="shared" si="0"/>
        <v>#DIV/0!</v>
      </c>
      <c r="H8" s="112"/>
    </row>
    <row r="9" spans="1:8" s="2" customFormat="1" ht="24.95" customHeight="1">
      <c r="A9" s="113" t="s">
        <v>115</v>
      </c>
      <c r="B9" s="11">
        <f>SUM(B10:B11)</f>
        <v>0</v>
      </c>
      <c r="C9" s="11">
        <f>SUM(C10:C11)</f>
        <v>0</v>
      </c>
      <c r="D9" s="11">
        <f>SUM(D10:D11)</f>
        <v>0</v>
      </c>
      <c r="E9" s="11">
        <f>SUM(E10:E11)</f>
        <v>0</v>
      </c>
      <c r="F9" s="111">
        <f>C9-E9</f>
        <v>0</v>
      </c>
      <c r="G9" s="112" t="e">
        <f t="shared" si="0"/>
        <v>#DIV/0!</v>
      </c>
      <c r="H9" s="112"/>
    </row>
    <row r="10" spans="1:8" s="2" customFormat="1" ht="24.95" customHeight="1">
      <c r="A10" s="113" t="s">
        <v>116</v>
      </c>
      <c r="B10" s="11"/>
      <c r="C10" s="11"/>
      <c r="D10" s="114"/>
      <c r="E10" s="11"/>
      <c r="F10" s="111">
        <f>C10-E10</f>
        <v>0</v>
      </c>
      <c r="G10" s="112" t="e">
        <f t="shared" si="0"/>
        <v>#DIV/0!</v>
      </c>
      <c r="H10" s="112"/>
    </row>
    <row r="11" spans="1:8" s="2" customFormat="1" ht="24.95" customHeight="1">
      <c r="A11" s="113" t="s">
        <v>117</v>
      </c>
      <c r="B11" s="11">
        <v>0</v>
      </c>
      <c r="C11" s="11">
        <v>0</v>
      </c>
      <c r="D11" s="114"/>
      <c r="E11" s="11"/>
      <c r="F11" s="111">
        <f>C11-E11</f>
        <v>0</v>
      </c>
      <c r="G11" s="112" t="e">
        <f t="shared" si="0"/>
        <v>#DIV/0!</v>
      </c>
      <c r="H11" s="112"/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workbookViewId="0">
      <selection activeCell="I13" sqref="I13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5.75" style="3" customWidth="1"/>
    <col min="6" max="6" width="8.125" style="90" customWidth="1"/>
    <col min="7" max="10" width="8.125" style="3" customWidth="1"/>
    <col min="11" max="11" width="8.125" style="90" customWidth="1"/>
    <col min="12" max="15" width="8.125" style="3" customWidth="1"/>
    <col min="16" max="16" width="8.125" style="90" customWidth="1"/>
    <col min="17" max="18" width="8.125" style="3" customWidth="1"/>
    <col min="19" max="16384" width="9" style="3"/>
  </cols>
  <sheetData>
    <row r="1" spans="1:18" ht="14.25" customHeight="1">
      <c r="A1" s="91" t="s">
        <v>118</v>
      </c>
      <c r="B1" s="92"/>
      <c r="C1" s="92"/>
      <c r="D1" s="92"/>
      <c r="E1" s="92"/>
      <c r="F1" s="93"/>
      <c r="G1" s="92"/>
      <c r="H1" s="92"/>
      <c r="I1" s="92"/>
      <c r="J1" s="92"/>
      <c r="K1" s="93"/>
      <c r="L1" s="92"/>
      <c r="M1" s="92"/>
      <c r="N1" s="92"/>
      <c r="O1" s="92"/>
      <c r="P1" s="93"/>
      <c r="Q1" s="92"/>
      <c r="R1" s="92"/>
    </row>
    <row r="2" spans="1:18" ht="20.25" customHeight="1">
      <c r="A2" s="148" t="s">
        <v>119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s="1" customFormat="1" ht="14.25" customHeight="1">
      <c r="A3" s="94"/>
      <c r="B3" s="94"/>
      <c r="C3" s="94"/>
      <c r="D3" s="94"/>
      <c r="E3" s="94"/>
      <c r="F3" s="95"/>
      <c r="G3" s="94"/>
      <c r="H3" s="94"/>
      <c r="I3" s="94"/>
      <c r="J3" s="94"/>
      <c r="K3" s="95"/>
      <c r="L3" s="94"/>
      <c r="M3" s="94"/>
      <c r="N3" s="94"/>
      <c r="O3" s="94"/>
      <c r="P3" s="95"/>
      <c r="Q3" s="149" t="s">
        <v>2</v>
      </c>
      <c r="R3" s="149"/>
    </row>
    <row r="4" spans="1:18" s="1" customFormat="1" ht="14.25" customHeight="1">
      <c r="A4" s="150" t="s">
        <v>47</v>
      </c>
      <c r="B4" s="150"/>
      <c r="C4" s="150"/>
      <c r="D4" s="151" t="s">
        <v>120</v>
      </c>
      <c r="E4" s="151" t="s">
        <v>121</v>
      </c>
      <c r="F4" s="150" t="s">
        <v>122</v>
      </c>
      <c r="G4" s="150" t="s">
        <v>49</v>
      </c>
      <c r="H4" s="150"/>
      <c r="I4" s="150"/>
      <c r="J4" s="150"/>
      <c r="K4" s="150" t="s">
        <v>50</v>
      </c>
      <c r="L4" s="150"/>
      <c r="M4" s="150"/>
      <c r="N4" s="150"/>
      <c r="O4" s="150"/>
      <c r="P4" s="150"/>
      <c r="Q4" s="150"/>
      <c r="R4" s="150"/>
    </row>
    <row r="5" spans="1:18" s="1" customFormat="1" ht="42" customHeight="1">
      <c r="A5" s="96" t="s">
        <v>51</v>
      </c>
      <c r="B5" s="96" t="s">
        <v>52</v>
      </c>
      <c r="C5" s="96" t="s">
        <v>53</v>
      </c>
      <c r="D5" s="152"/>
      <c r="E5" s="152"/>
      <c r="F5" s="150"/>
      <c r="G5" s="96" t="s">
        <v>7</v>
      </c>
      <c r="H5" s="96" t="s">
        <v>123</v>
      </c>
      <c r="I5" s="96" t="s">
        <v>124</v>
      </c>
      <c r="J5" s="96" t="s">
        <v>125</v>
      </c>
      <c r="K5" s="96" t="s">
        <v>7</v>
      </c>
      <c r="L5" s="96" t="s">
        <v>126</v>
      </c>
      <c r="M5" s="96" t="s">
        <v>127</v>
      </c>
      <c r="N5" s="96" t="s">
        <v>128</v>
      </c>
      <c r="O5" s="96" t="s">
        <v>129</v>
      </c>
      <c r="P5" s="96" t="s">
        <v>130</v>
      </c>
      <c r="Q5" s="96" t="s">
        <v>131</v>
      </c>
      <c r="R5" s="96" t="s">
        <v>82</v>
      </c>
    </row>
    <row r="6" spans="1:18" s="1" customFormat="1" ht="18" customHeight="1">
      <c r="A6" s="97" t="s">
        <v>54</v>
      </c>
      <c r="B6" s="97" t="s">
        <v>54</v>
      </c>
      <c r="C6" s="97" t="s">
        <v>54</v>
      </c>
      <c r="D6" s="97" t="s">
        <v>54</v>
      </c>
      <c r="E6" s="98" t="s">
        <v>54</v>
      </c>
      <c r="F6" s="96">
        <v>1</v>
      </c>
      <c r="G6" s="96">
        <v>2</v>
      </c>
      <c r="H6" s="96">
        <v>3</v>
      </c>
      <c r="I6" s="96">
        <v>4</v>
      </c>
      <c r="J6" s="96">
        <v>5</v>
      </c>
      <c r="K6" s="96">
        <v>6</v>
      </c>
      <c r="L6" s="96">
        <v>7</v>
      </c>
      <c r="M6" s="96">
        <v>8</v>
      </c>
      <c r="N6" s="96">
        <v>9</v>
      </c>
      <c r="O6" s="96">
        <v>10</v>
      </c>
      <c r="P6" s="96">
        <v>11</v>
      </c>
      <c r="Q6" s="96">
        <v>12</v>
      </c>
      <c r="R6" s="96">
        <v>13</v>
      </c>
    </row>
    <row r="7" spans="1:18" s="1" customFormat="1" ht="18" customHeight="1">
      <c r="A7" s="97"/>
      <c r="B7" s="97"/>
      <c r="C7" s="97"/>
      <c r="D7" s="97"/>
      <c r="E7" s="98" t="s">
        <v>7</v>
      </c>
      <c r="F7" s="99">
        <v>208</v>
      </c>
      <c r="G7" s="99"/>
      <c r="H7" s="99"/>
      <c r="I7" s="99"/>
      <c r="J7" s="99"/>
      <c r="K7" s="99">
        <v>208</v>
      </c>
      <c r="L7" s="99"/>
      <c r="M7" s="99"/>
      <c r="N7" s="99"/>
      <c r="O7" s="99"/>
      <c r="P7" s="99">
        <v>208</v>
      </c>
      <c r="Q7" s="96"/>
      <c r="R7" s="96"/>
    </row>
    <row r="8" spans="1:18" s="1" customFormat="1" ht="24.95" customHeight="1">
      <c r="A8" s="97">
        <v>212</v>
      </c>
      <c r="B8" s="97">
        <v>8</v>
      </c>
      <c r="C8" s="97">
        <v>2</v>
      </c>
      <c r="D8" s="97"/>
      <c r="E8" s="100" t="s">
        <v>132</v>
      </c>
      <c r="F8" s="99">
        <v>6</v>
      </c>
      <c r="G8" s="96"/>
      <c r="H8" s="96"/>
      <c r="I8" s="96"/>
      <c r="J8" s="96"/>
      <c r="K8" s="99">
        <v>6</v>
      </c>
      <c r="L8" s="96"/>
      <c r="M8" s="96"/>
      <c r="N8" s="96"/>
      <c r="O8" s="96"/>
      <c r="P8" s="99">
        <v>6</v>
      </c>
      <c r="Q8" s="96"/>
      <c r="R8" s="96"/>
    </row>
    <row r="9" spans="1:18" s="1" customFormat="1" ht="24.95" customHeight="1">
      <c r="A9" s="97">
        <v>212</v>
      </c>
      <c r="B9" s="97">
        <v>8</v>
      </c>
      <c r="C9" s="97">
        <v>2</v>
      </c>
      <c r="D9" s="97"/>
      <c r="E9" s="100" t="s">
        <v>133</v>
      </c>
      <c r="F9" s="99">
        <v>3</v>
      </c>
      <c r="G9" s="96"/>
      <c r="H9" s="96"/>
      <c r="I9" s="96"/>
      <c r="J9" s="96"/>
      <c r="K9" s="99">
        <v>3</v>
      </c>
      <c r="L9" s="96"/>
      <c r="M9" s="96"/>
      <c r="N9" s="96"/>
      <c r="O9" s="96"/>
      <c r="P9" s="99">
        <v>3</v>
      </c>
      <c r="Q9" s="96"/>
      <c r="R9" s="96"/>
    </row>
    <row r="10" spans="1:18" s="1" customFormat="1" ht="24.95" customHeight="1">
      <c r="A10" s="97">
        <v>212</v>
      </c>
      <c r="B10" s="97">
        <v>8</v>
      </c>
      <c r="C10" s="97">
        <v>2</v>
      </c>
      <c r="D10" s="97"/>
      <c r="E10" s="100" t="s">
        <v>134</v>
      </c>
      <c r="F10" s="99">
        <v>6</v>
      </c>
      <c r="G10" s="96"/>
      <c r="H10" s="96"/>
      <c r="I10" s="96"/>
      <c r="J10" s="96"/>
      <c r="K10" s="99">
        <v>6</v>
      </c>
      <c r="L10" s="96"/>
      <c r="M10" s="96"/>
      <c r="N10" s="96"/>
      <c r="O10" s="96"/>
      <c r="P10" s="99">
        <v>6</v>
      </c>
      <c r="Q10" s="96"/>
      <c r="R10" s="96"/>
    </row>
    <row r="11" spans="1:18" s="2" customFormat="1" ht="24.95" customHeight="1">
      <c r="A11" s="97">
        <v>212</v>
      </c>
      <c r="B11" s="97">
        <v>8</v>
      </c>
      <c r="C11" s="97">
        <v>2</v>
      </c>
      <c r="D11" s="101"/>
      <c r="E11" s="100" t="s">
        <v>135</v>
      </c>
      <c r="F11" s="102">
        <v>8</v>
      </c>
      <c r="G11" s="103"/>
      <c r="H11" s="103"/>
      <c r="I11" s="103"/>
      <c r="J11" s="103"/>
      <c r="K11" s="102">
        <v>8</v>
      </c>
      <c r="L11" s="103"/>
      <c r="M11" s="103"/>
      <c r="N11" s="103"/>
      <c r="O11" s="103"/>
      <c r="P11" s="102">
        <v>8</v>
      </c>
      <c r="Q11" s="103"/>
      <c r="R11" s="103"/>
    </row>
    <row r="12" spans="1:18" ht="24.95" customHeight="1">
      <c r="A12" s="97">
        <v>212</v>
      </c>
      <c r="B12" s="97">
        <v>8</v>
      </c>
      <c r="C12" s="97">
        <v>2</v>
      </c>
      <c r="D12" s="101"/>
      <c r="E12" s="100" t="s">
        <v>136</v>
      </c>
      <c r="F12" s="102">
        <v>2</v>
      </c>
      <c r="G12" s="103"/>
      <c r="H12" s="103"/>
      <c r="I12" s="103"/>
      <c r="J12" s="103"/>
      <c r="K12" s="102">
        <v>2</v>
      </c>
      <c r="L12" s="103"/>
      <c r="M12" s="103"/>
      <c r="N12" s="103"/>
      <c r="O12" s="103"/>
      <c r="P12" s="102">
        <v>2</v>
      </c>
      <c r="Q12" s="103"/>
      <c r="R12" s="103"/>
    </row>
    <row r="13" spans="1:18" ht="24.95" customHeight="1">
      <c r="A13" s="97">
        <v>212</v>
      </c>
      <c r="B13" s="97">
        <v>8</v>
      </c>
      <c r="C13" s="97">
        <v>2</v>
      </c>
      <c r="D13" s="101"/>
      <c r="E13" s="100" t="s">
        <v>137</v>
      </c>
      <c r="F13" s="102">
        <v>4</v>
      </c>
      <c r="G13" s="103"/>
      <c r="H13" s="103"/>
      <c r="I13" s="103"/>
      <c r="J13" s="103"/>
      <c r="K13" s="102">
        <v>4</v>
      </c>
      <c r="L13" s="103"/>
      <c r="M13" s="103"/>
      <c r="N13" s="103"/>
      <c r="O13" s="103"/>
      <c r="P13" s="102">
        <v>4</v>
      </c>
      <c r="Q13" s="103"/>
      <c r="R13" s="103"/>
    </row>
    <row r="14" spans="1:18" ht="24.95" customHeight="1">
      <c r="A14" s="97">
        <v>212</v>
      </c>
      <c r="B14" s="97">
        <v>8</v>
      </c>
      <c r="C14" s="97">
        <v>2</v>
      </c>
      <c r="D14" s="101"/>
      <c r="E14" s="100" t="s">
        <v>138</v>
      </c>
      <c r="F14" s="102">
        <v>4</v>
      </c>
      <c r="G14" s="103"/>
      <c r="H14" s="103"/>
      <c r="I14" s="103"/>
      <c r="J14" s="103"/>
      <c r="K14" s="102">
        <v>4</v>
      </c>
      <c r="L14" s="103"/>
      <c r="M14" s="103"/>
      <c r="N14" s="103"/>
      <c r="O14" s="103"/>
      <c r="P14" s="102">
        <v>4</v>
      </c>
      <c r="Q14" s="103"/>
      <c r="R14" s="103"/>
    </row>
    <row r="15" spans="1:18" ht="24.95" customHeight="1">
      <c r="A15" s="97">
        <v>212</v>
      </c>
      <c r="B15" s="97">
        <v>8</v>
      </c>
      <c r="C15" s="97">
        <v>2</v>
      </c>
      <c r="D15" s="101"/>
      <c r="E15" s="100" t="s">
        <v>139</v>
      </c>
      <c r="F15" s="102">
        <v>3</v>
      </c>
      <c r="G15" s="103"/>
      <c r="H15" s="103"/>
      <c r="I15" s="103"/>
      <c r="J15" s="103"/>
      <c r="K15" s="102">
        <v>3</v>
      </c>
      <c r="L15" s="103"/>
      <c r="M15" s="103"/>
      <c r="N15" s="103"/>
      <c r="O15" s="103"/>
      <c r="P15" s="102">
        <v>3</v>
      </c>
      <c r="Q15" s="103"/>
      <c r="R15" s="103"/>
    </row>
    <row r="16" spans="1:18" ht="24.95" customHeight="1">
      <c r="A16" s="97">
        <v>212</v>
      </c>
      <c r="B16" s="97">
        <v>8</v>
      </c>
      <c r="C16" s="97">
        <v>2</v>
      </c>
      <c r="D16" s="101"/>
      <c r="E16" s="100" t="s">
        <v>140</v>
      </c>
      <c r="F16" s="102">
        <v>2</v>
      </c>
      <c r="G16" s="103"/>
      <c r="H16" s="103"/>
      <c r="I16" s="103"/>
      <c r="J16" s="103"/>
      <c r="K16" s="102">
        <v>2</v>
      </c>
      <c r="L16" s="103"/>
      <c r="M16" s="103"/>
      <c r="N16" s="103"/>
      <c r="O16" s="103"/>
      <c r="P16" s="102">
        <v>2</v>
      </c>
      <c r="Q16" s="103"/>
      <c r="R16" s="103"/>
    </row>
    <row r="17" spans="1:18" ht="24.95" customHeight="1">
      <c r="A17" s="97">
        <v>212</v>
      </c>
      <c r="B17" s="97">
        <v>8</v>
      </c>
      <c r="C17" s="97">
        <v>2</v>
      </c>
      <c r="D17" s="101"/>
      <c r="E17" s="100" t="s">
        <v>141</v>
      </c>
      <c r="F17" s="102">
        <v>20</v>
      </c>
      <c r="G17" s="103"/>
      <c r="H17" s="103"/>
      <c r="I17" s="103"/>
      <c r="J17" s="103"/>
      <c r="K17" s="102">
        <v>20</v>
      </c>
      <c r="L17" s="103"/>
      <c r="M17" s="103"/>
      <c r="N17" s="103"/>
      <c r="O17" s="103"/>
      <c r="P17" s="102">
        <v>20</v>
      </c>
      <c r="Q17" s="103"/>
      <c r="R17" s="103"/>
    </row>
    <row r="18" spans="1:18" ht="24.95" customHeight="1">
      <c r="A18" s="97">
        <v>212</v>
      </c>
      <c r="B18" s="97">
        <v>8</v>
      </c>
      <c r="C18" s="97">
        <v>2</v>
      </c>
      <c r="D18" s="101"/>
      <c r="E18" s="100" t="s">
        <v>142</v>
      </c>
      <c r="F18" s="102">
        <v>150</v>
      </c>
      <c r="G18" s="103"/>
      <c r="H18" s="103"/>
      <c r="I18" s="103"/>
      <c r="J18" s="103"/>
      <c r="K18" s="102">
        <v>150</v>
      </c>
      <c r="L18" s="103"/>
      <c r="M18" s="103"/>
      <c r="N18" s="103"/>
      <c r="O18" s="103"/>
      <c r="P18" s="102">
        <v>150</v>
      </c>
      <c r="Q18" s="103"/>
      <c r="R18" s="103"/>
    </row>
    <row r="19" spans="1:18" ht="24.95" customHeight="1">
      <c r="A19" s="101"/>
      <c r="B19" s="101"/>
      <c r="C19" s="101"/>
      <c r="D19" s="101"/>
      <c r="E19" s="104"/>
      <c r="F19" s="105"/>
      <c r="G19" s="103"/>
      <c r="H19" s="103"/>
      <c r="I19" s="103"/>
      <c r="J19" s="103"/>
      <c r="K19" s="102"/>
      <c r="L19" s="103"/>
      <c r="M19" s="103"/>
      <c r="N19" s="103"/>
      <c r="O19" s="103"/>
      <c r="P19" s="102"/>
      <c r="Q19" s="103"/>
      <c r="R19" s="103"/>
    </row>
    <row r="20" spans="1:18" ht="26.25" customHeight="1">
      <c r="A20" s="101"/>
      <c r="B20" s="101"/>
      <c r="C20" s="101"/>
      <c r="D20" s="101"/>
      <c r="E20" s="104"/>
      <c r="F20" s="102"/>
      <c r="G20" s="103"/>
      <c r="H20" s="103"/>
      <c r="I20" s="103"/>
      <c r="J20" s="103"/>
      <c r="K20" s="102"/>
      <c r="L20" s="103"/>
      <c r="M20" s="103"/>
      <c r="N20" s="103"/>
      <c r="O20" s="103"/>
      <c r="P20" s="102"/>
      <c r="Q20" s="103"/>
      <c r="R20" s="103"/>
    </row>
    <row r="21" spans="1:18" ht="16.5" customHeight="1">
      <c r="A21" s="101"/>
      <c r="B21" s="101"/>
      <c r="C21" s="101"/>
      <c r="D21" s="101"/>
      <c r="E21" s="12"/>
      <c r="F21" s="102"/>
      <c r="G21" s="103"/>
      <c r="H21" s="103"/>
      <c r="I21" s="103"/>
      <c r="J21" s="103"/>
      <c r="K21" s="102"/>
      <c r="L21" s="103"/>
      <c r="M21" s="103"/>
      <c r="N21" s="103"/>
      <c r="O21" s="103"/>
      <c r="P21" s="102"/>
      <c r="Q21" s="103"/>
      <c r="R21" s="103"/>
    </row>
    <row r="22" spans="1:18" ht="16.5" customHeight="1">
      <c r="A22" s="101"/>
      <c r="B22" s="101"/>
      <c r="C22" s="101"/>
      <c r="D22" s="101"/>
      <c r="E22" s="12"/>
      <c r="F22" s="102"/>
      <c r="G22" s="103"/>
      <c r="H22" s="103"/>
      <c r="I22" s="103"/>
      <c r="J22" s="103"/>
      <c r="K22" s="102"/>
      <c r="L22" s="103"/>
      <c r="M22" s="103"/>
      <c r="N22" s="103"/>
      <c r="O22" s="103"/>
      <c r="P22" s="102"/>
      <c r="Q22" s="103"/>
      <c r="R22" s="103"/>
    </row>
    <row r="23" spans="1:18" ht="16.5" customHeight="1">
      <c r="A23" s="101"/>
      <c r="B23" s="101"/>
      <c r="C23" s="101"/>
      <c r="D23" s="101"/>
      <c r="E23" s="12"/>
      <c r="F23" s="102"/>
      <c r="G23" s="103"/>
      <c r="H23" s="103"/>
      <c r="I23" s="103"/>
      <c r="J23" s="103"/>
      <c r="K23" s="102"/>
      <c r="L23" s="103"/>
      <c r="M23" s="103"/>
      <c r="N23" s="103"/>
      <c r="O23" s="103"/>
      <c r="P23" s="102"/>
      <c r="Q23" s="103"/>
      <c r="R23" s="103"/>
    </row>
    <row r="24" spans="1:18" ht="16.5" customHeight="1">
      <c r="A24" s="101"/>
      <c r="B24" s="101"/>
      <c r="C24" s="101"/>
      <c r="D24" s="101"/>
      <c r="E24" s="12"/>
      <c r="F24" s="105"/>
      <c r="G24" s="103"/>
      <c r="H24" s="103"/>
      <c r="I24" s="103"/>
      <c r="J24" s="103"/>
      <c r="K24" s="102"/>
      <c r="L24" s="103"/>
      <c r="M24" s="103"/>
      <c r="N24" s="103"/>
      <c r="O24" s="103"/>
      <c r="P24" s="102"/>
      <c r="Q24" s="103"/>
      <c r="R24" s="103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I17" sqref="I17"/>
    </sheetView>
  </sheetViews>
  <sheetFormatPr defaultColWidth="6.875" defaultRowHeight="13.5"/>
  <cols>
    <col min="1" max="1" width="29.5" style="22" customWidth="1"/>
    <col min="2" max="3" width="10.625" style="22" customWidth="1"/>
    <col min="4" max="4" width="28.625" style="22" customWidth="1"/>
    <col min="5" max="6" width="10.625" style="22" customWidth="1"/>
    <col min="7" max="16384" width="6.875" style="22"/>
  </cols>
  <sheetData>
    <row r="1" spans="1:6" ht="13.5" customHeight="1">
      <c r="A1" s="23" t="s">
        <v>143</v>
      </c>
    </row>
    <row r="2" spans="1:6" s="50" customFormat="1" ht="39" customHeight="1">
      <c r="A2" s="153" t="s">
        <v>144</v>
      </c>
      <c r="B2" s="153"/>
      <c r="C2" s="153"/>
      <c r="D2" s="153"/>
      <c r="E2" s="153"/>
      <c r="F2" s="153"/>
    </row>
    <row r="3" spans="1:6" s="49" customFormat="1" ht="12" customHeight="1">
      <c r="A3" s="56"/>
      <c r="B3" s="57"/>
      <c r="E3" s="154" t="s">
        <v>2</v>
      </c>
      <c r="F3" s="154"/>
    </row>
    <row r="4" spans="1:6" s="51" customFormat="1" ht="30.75" customHeight="1">
      <c r="A4" s="58" t="s">
        <v>145</v>
      </c>
      <c r="B4" s="59" t="s">
        <v>146</v>
      </c>
      <c r="C4" s="60" t="s">
        <v>147</v>
      </c>
      <c r="D4" s="60" t="s">
        <v>148</v>
      </c>
      <c r="E4" s="61" t="s">
        <v>149</v>
      </c>
      <c r="F4" s="60" t="s">
        <v>147</v>
      </c>
    </row>
    <row r="5" spans="1:6" s="52" customFormat="1" ht="20.25" customHeight="1">
      <c r="A5" s="62" t="s">
        <v>150</v>
      </c>
      <c r="B5" s="63">
        <v>3293.37</v>
      </c>
      <c r="C5" s="64"/>
      <c r="D5" s="62" t="s">
        <v>151</v>
      </c>
      <c r="E5" s="63">
        <v>3293.37</v>
      </c>
      <c r="F5" s="64"/>
    </row>
    <row r="6" spans="1:6" s="52" customFormat="1" ht="20.25" customHeight="1">
      <c r="A6" s="65" t="s">
        <v>152</v>
      </c>
      <c r="B6" s="63">
        <v>3293.37</v>
      </c>
      <c r="C6" s="64"/>
      <c r="D6" s="65" t="s">
        <v>152</v>
      </c>
      <c r="E6" s="63">
        <v>3293.37</v>
      </c>
      <c r="F6" s="64"/>
    </row>
    <row r="7" spans="1:6" s="52" customFormat="1" ht="30" customHeight="1">
      <c r="A7" s="65" t="s">
        <v>153</v>
      </c>
      <c r="B7" s="63"/>
      <c r="C7" s="64"/>
      <c r="D7" s="65" t="s">
        <v>154</v>
      </c>
      <c r="E7" s="63"/>
      <c r="F7" s="64"/>
    </row>
    <row r="8" spans="1:6" s="52" customFormat="1" ht="19.5" customHeight="1">
      <c r="A8" s="65" t="s">
        <v>155</v>
      </c>
      <c r="B8" s="63">
        <v>0</v>
      </c>
      <c r="C8" s="64"/>
      <c r="D8" s="65" t="s">
        <v>156</v>
      </c>
      <c r="E8" s="63">
        <v>0</v>
      </c>
      <c r="F8" s="64"/>
    </row>
    <row r="9" spans="1:6" s="52" customFormat="1" ht="20.25" customHeight="1">
      <c r="A9" s="62" t="s">
        <v>157</v>
      </c>
      <c r="B9" s="63">
        <v>208</v>
      </c>
      <c r="C9" s="64"/>
      <c r="D9" s="62" t="s">
        <v>157</v>
      </c>
      <c r="E9" s="63">
        <v>208</v>
      </c>
      <c r="F9" s="64"/>
    </row>
    <row r="10" spans="1:6" s="52" customFormat="1" ht="20.25" customHeight="1">
      <c r="A10" s="62" t="s">
        <v>158</v>
      </c>
      <c r="B10" s="63">
        <v>0</v>
      </c>
      <c r="C10" s="64"/>
      <c r="D10" s="62" t="s">
        <v>159</v>
      </c>
      <c r="E10" s="39">
        <v>0</v>
      </c>
      <c r="F10" s="64"/>
    </row>
    <row r="11" spans="1:6" s="52" customFormat="1" ht="20.25" customHeight="1">
      <c r="A11" s="62" t="s">
        <v>160</v>
      </c>
      <c r="B11" s="39"/>
      <c r="C11" s="64"/>
      <c r="D11" s="62" t="s">
        <v>161</v>
      </c>
      <c r="E11" s="66"/>
      <c r="F11" s="64"/>
    </row>
    <row r="12" spans="1:6" s="53" customFormat="1" ht="20.25" customHeight="1">
      <c r="A12" s="67"/>
      <c r="B12" s="68"/>
      <c r="C12" s="64"/>
      <c r="D12" s="62"/>
      <c r="E12" s="68"/>
      <c r="F12" s="64"/>
    </row>
    <row r="13" spans="1:6" s="52" customFormat="1" ht="20.25" customHeight="1">
      <c r="A13" s="62" t="s">
        <v>162</v>
      </c>
      <c r="B13" s="63">
        <v>0</v>
      </c>
      <c r="C13" s="64"/>
      <c r="D13" s="62" t="s">
        <v>163</v>
      </c>
      <c r="E13" s="63">
        <v>0</v>
      </c>
      <c r="F13" s="64"/>
    </row>
    <row r="14" spans="1:6" s="52" customFormat="1" ht="20.25" customHeight="1">
      <c r="A14" s="62" t="s">
        <v>164</v>
      </c>
      <c r="B14" s="39"/>
      <c r="C14" s="64"/>
      <c r="D14" s="62" t="s">
        <v>165</v>
      </c>
      <c r="E14" s="63"/>
      <c r="F14" s="64"/>
    </row>
    <row r="15" spans="1:6" s="52" customFormat="1" ht="20.25" customHeight="1">
      <c r="A15" s="69" t="s">
        <v>166</v>
      </c>
      <c r="B15" s="70"/>
      <c r="C15" s="69"/>
      <c r="D15" s="65" t="s">
        <v>167</v>
      </c>
      <c r="E15" s="39"/>
      <c r="F15" s="64"/>
    </row>
    <row r="16" spans="1:6" s="52" customFormat="1" ht="20.25" customHeight="1">
      <c r="A16" s="69"/>
      <c r="B16" s="71"/>
      <c r="C16" s="69"/>
      <c r="D16" s="62" t="s">
        <v>168</v>
      </c>
      <c r="E16" s="68"/>
      <c r="F16" s="64"/>
    </row>
    <row r="17" spans="1:6" s="51" customFormat="1" ht="20.25" customHeight="1">
      <c r="A17" s="72"/>
      <c r="B17" s="63"/>
      <c r="C17" s="73"/>
      <c r="D17" s="74"/>
      <c r="E17" s="63"/>
      <c r="F17" s="75"/>
    </row>
    <row r="18" spans="1:6" s="54" customFormat="1" ht="20.25" customHeight="1">
      <c r="A18" s="76" t="s">
        <v>169</v>
      </c>
      <c r="B18" s="77">
        <f>SUM(B6:B17)</f>
        <v>3501.37</v>
      </c>
      <c r="C18" s="78"/>
      <c r="D18" s="76" t="s">
        <v>170</v>
      </c>
      <c r="E18" s="79">
        <f>SUM(E6:E17)</f>
        <v>3501.37</v>
      </c>
      <c r="F18" s="80"/>
    </row>
    <row r="19" spans="1:6" s="52" customFormat="1" ht="20.25" customHeight="1">
      <c r="A19" s="62" t="s">
        <v>171</v>
      </c>
      <c r="B19" s="39"/>
      <c r="C19" s="64"/>
      <c r="D19" s="62"/>
      <c r="E19" s="66"/>
      <c r="F19" s="64"/>
    </row>
    <row r="20" spans="1:6" s="53" customFormat="1" ht="20.25" customHeight="1">
      <c r="A20" s="81"/>
      <c r="B20" s="82"/>
      <c r="C20" s="69"/>
      <c r="D20" s="69"/>
      <c r="E20" s="70"/>
      <c r="F20" s="83"/>
    </row>
    <row r="21" spans="1:6" s="53" customFormat="1" ht="20.25" customHeight="1">
      <c r="A21" s="81"/>
      <c r="B21" s="84"/>
      <c r="C21" s="69"/>
      <c r="D21" s="69"/>
      <c r="E21" s="71"/>
      <c r="F21" s="69"/>
    </row>
    <row r="22" spans="1:6" s="53" customFormat="1" ht="20.25" customHeight="1">
      <c r="A22" s="81"/>
      <c r="B22" s="85"/>
      <c r="C22" s="69"/>
      <c r="D22" s="69"/>
      <c r="E22" s="86"/>
      <c r="F22" s="69"/>
    </row>
    <row r="23" spans="1:6" s="54" customFormat="1" ht="20.25" customHeight="1">
      <c r="A23" s="76" t="s">
        <v>172</v>
      </c>
      <c r="B23" s="79"/>
      <c r="C23" s="73"/>
      <c r="D23" s="76" t="s">
        <v>173</v>
      </c>
      <c r="E23" s="79"/>
      <c r="F23" s="73"/>
    </row>
    <row r="24" spans="1:6" s="53" customFormat="1" ht="10.5" customHeight="1">
      <c r="B24" s="52"/>
      <c r="C24" s="52"/>
      <c r="D24" s="52"/>
      <c r="E24" s="87"/>
    </row>
    <row r="25" spans="1:6" s="55" customFormat="1" ht="15" customHeight="1">
      <c r="A25" s="88"/>
      <c r="B25" s="88"/>
      <c r="C25" s="88"/>
      <c r="D25" s="88"/>
      <c r="E25" s="88"/>
      <c r="F25" s="88"/>
    </row>
    <row r="26" spans="1:6" ht="9.75" customHeight="1">
      <c r="E26" s="89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6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5"/>
  <sheetViews>
    <sheetView showGridLines="0" showZeros="0" workbookViewId="0">
      <selection activeCell="O13" sqref="O13"/>
    </sheetView>
  </sheetViews>
  <sheetFormatPr defaultColWidth="6.875" defaultRowHeight="13.5"/>
  <cols>
    <col min="1" max="1" width="13.125" style="22" customWidth="1"/>
    <col min="2" max="2" width="10.375" style="22" customWidth="1"/>
    <col min="3" max="3" width="9.625" style="22" customWidth="1"/>
    <col min="4" max="4" width="8.625" style="22" customWidth="1"/>
    <col min="5" max="5" width="8.75" style="22" customWidth="1"/>
    <col min="6" max="19" width="5.125" style="22" customWidth="1"/>
    <col min="20" max="20" width="7.75" style="22" customWidth="1"/>
    <col min="21" max="21" width="6.75" style="22" customWidth="1"/>
    <col min="22" max="39" width="5.125" style="22" customWidth="1"/>
    <col min="40" max="16384" width="6.875" style="22"/>
  </cols>
  <sheetData>
    <row r="1" spans="1:254" ht="13.5" customHeight="1">
      <c r="A1" s="23" t="s">
        <v>174</v>
      </c>
    </row>
    <row r="2" spans="1:254" s="16" customFormat="1" ht="30" customHeight="1">
      <c r="A2" s="24" t="s">
        <v>175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254" s="17" customFormat="1" ht="15.7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H3" s="27"/>
      <c r="AJ3" s="27"/>
      <c r="AK3" s="27"/>
      <c r="AM3" s="45" t="s">
        <v>2</v>
      </c>
      <c r="AT3" s="49"/>
      <c r="AU3" s="49"/>
      <c r="AV3" s="49"/>
      <c r="AW3" s="49"/>
    </row>
    <row r="4" spans="1:254" s="18" customFormat="1" ht="37.5" customHeight="1">
      <c r="A4" s="170" t="s">
        <v>176</v>
      </c>
      <c r="B4" s="172" t="s">
        <v>122</v>
      </c>
      <c r="C4" s="155" t="s">
        <v>177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  <c r="T4" s="155" t="s">
        <v>178</v>
      </c>
      <c r="U4" s="156"/>
      <c r="V4" s="156"/>
      <c r="W4" s="156"/>
      <c r="X4" s="156"/>
      <c r="Y4" s="156"/>
      <c r="Z4" s="157"/>
      <c r="AA4" s="158" t="s">
        <v>179</v>
      </c>
      <c r="AB4" s="159"/>
      <c r="AC4" s="159"/>
      <c r="AD4" s="159"/>
      <c r="AE4" s="160"/>
      <c r="AF4" s="161" t="s">
        <v>180</v>
      </c>
      <c r="AG4" s="162"/>
      <c r="AH4" s="162"/>
      <c r="AI4" s="162"/>
      <c r="AJ4" s="163"/>
      <c r="AK4" s="162" t="s">
        <v>181</v>
      </c>
      <c r="AL4" s="182" t="s">
        <v>182</v>
      </c>
      <c r="AM4" s="188" t="s">
        <v>183</v>
      </c>
    </row>
    <row r="5" spans="1:254" s="19" customFormat="1" ht="19.5" customHeight="1">
      <c r="A5" s="170"/>
      <c r="B5" s="173"/>
      <c r="C5" s="175" t="s">
        <v>7</v>
      </c>
      <c r="D5" s="164" t="s">
        <v>184</v>
      </c>
      <c r="E5" s="165"/>
      <c r="F5" s="165"/>
      <c r="G5" s="165"/>
      <c r="H5" s="166"/>
      <c r="I5" s="155" t="s">
        <v>185</v>
      </c>
      <c r="J5" s="156"/>
      <c r="K5" s="156"/>
      <c r="L5" s="156"/>
      <c r="M5" s="156"/>
      <c r="N5" s="156"/>
      <c r="O5" s="156"/>
      <c r="P5" s="157"/>
      <c r="Q5" s="167" t="s">
        <v>186</v>
      </c>
      <c r="R5" s="168"/>
      <c r="S5" s="169"/>
      <c r="T5" s="177" t="s">
        <v>7</v>
      </c>
      <c r="U5" s="179" t="s">
        <v>187</v>
      </c>
      <c r="V5" s="179" t="s">
        <v>188</v>
      </c>
      <c r="W5" s="179" t="s">
        <v>189</v>
      </c>
      <c r="X5" s="179" t="s">
        <v>190</v>
      </c>
      <c r="Y5" s="179" t="s">
        <v>191</v>
      </c>
      <c r="Z5" s="175" t="s">
        <v>192</v>
      </c>
      <c r="AA5" s="179" t="s">
        <v>7</v>
      </c>
      <c r="AB5" s="179" t="s">
        <v>193</v>
      </c>
      <c r="AC5" s="179" t="s">
        <v>194</v>
      </c>
      <c r="AD5" s="179" t="s">
        <v>195</v>
      </c>
      <c r="AE5" s="175" t="s">
        <v>196</v>
      </c>
      <c r="AF5" s="181" t="s">
        <v>7</v>
      </c>
      <c r="AG5" s="183" t="s">
        <v>197</v>
      </c>
      <c r="AH5" s="184" t="s">
        <v>198</v>
      </c>
      <c r="AI5" s="186" t="s">
        <v>195</v>
      </c>
      <c r="AJ5" s="183" t="s">
        <v>199</v>
      </c>
      <c r="AK5" s="161"/>
      <c r="AL5" s="182"/>
      <c r="AM5" s="189"/>
    </row>
    <row r="6" spans="1:254" s="20" customFormat="1" ht="189.75" customHeight="1">
      <c r="A6" s="171"/>
      <c r="B6" s="174"/>
      <c r="C6" s="176"/>
      <c r="D6" s="28" t="s">
        <v>200</v>
      </c>
      <c r="E6" s="28" t="s">
        <v>187</v>
      </c>
      <c r="F6" s="28" t="s">
        <v>188</v>
      </c>
      <c r="G6" s="28" t="s">
        <v>189</v>
      </c>
      <c r="H6" s="29" t="s">
        <v>190</v>
      </c>
      <c r="I6" s="36" t="s">
        <v>200</v>
      </c>
      <c r="J6" s="37" t="s">
        <v>201</v>
      </c>
      <c r="K6" s="37" t="s">
        <v>202</v>
      </c>
      <c r="L6" s="37" t="s">
        <v>203</v>
      </c>
      <c r="M6" s="37" t="s">
        <v>204</v>
      </c>
      <c r="N6" s="37" t="s">
        <v>205</v>
      </c>
      <c r="O6" s="37" t="s">
        <v>195</v>
      </c>
      <c r="P6" s="38" t="s">
        <v>206</v>
      </c>
      <c r="Q6" s="41" t="s">
        <v>200</v>
      </c>
      <c r="R6" s="42" t="s">
        <v>207</v>
      </c>
      <c r="S6" s="43" t="s">
        <v>208</v>
      </c>
      <c r="T6" s="178"/>
      <c r="U6" s="180"/>
      <c r="V6" s="180"/>
      <c r="W6" s="180"/>
      <c r="X6" s="180"/>
      <c r="Y6" s="180"/>
      <c r="Z6" s="176"/>
      <c r="AA6" s="180"/>
      <c r="AB6" s="180"/>
      <c r="AC6" s="180"/>
      <c r="AD6" s="180"/>
      <c r="AE6" s="176"/>
      <c r="AF6" s="182"/>
      <c r="AG6" s="162"/>
      <c r="AH6" s="185"/>
      <c r="AI6" s="187"/>
      <c r="AJ6" s="162"/>
      <c r="AK6" s="161"/>
      <c r="AL6" s="182"/>
      <c r="AM6" s="190"/>
    </row>
    <row r="7" spans="1:254" ht="21.75" customHeight="1">
      <c r="A7" s="30" t="s">
        <v>54</v>
      </c>
      <c r="B7" s="31">
        <v>1</v>
      </c>
      <c r="C7" s="31">
        <f t="shared" ref="C7:AM7" si="0">B7+1</f>
        <v>2</v>
      </c>
      <c r="D7" s="31">
        <f t="shared" si="0"/>
        <v>3</v>
      </c>
      <c r="E7" s="31">
        <f t="shared" si="0"/>
        <v>4</v>
      </c>
      <c r="F7" s="31">
        <f t="shared" si="0"/>
        <v>5</v>
      </c>
      <c r="G7" s="31">
        <f t="shared" si="0"/>
        <v>6</v>
      </c>
      <c r="H7" s="31">
        <f t="shared" si="0"/>
        <v>7</v>
      </c>
      <c r="I7" s="31">
        <f t="shared" si="0"/>
        <v>8</v>
      </c>
      <c r="J7" s="31">
        <f t="shared" si="0"/>
        <v>9</v>
      </c>
      <c r="K7" s="31">
        <f t="shared" si="0"/>
        <v>10</v>
      </c>
      <c r="L7" s="31">
        <f t="shared" si="0"/>
        <v>11</v>
      </c>
      <c r="M7" s="31">
        <f t="shared" si="0"/>
        <v>12</v>
      </c>
      <c r="N7" s="31">
        <f t="shared" si="0"/>
        <v>13</v>
      </c>
      <c r="O7" s="31">
        <f t="shared" si="0"/>
        <v>14</v>
      </c>
      <c r="P7" s="31">
        <f t="shared" si="0"/>
        <v>15</v>
      </c>
      <c r="Q7" s="31">
        <f t="shared" si="0"/>
        <v>16</v>
      </c>
      <c r="R7" s="31">
        <f t="shared" si="0"/>
        <v>17</v>
      </c>
      <c r="S7" s="31">
        <f t="shared" si="0"/>
        <v>18</v>
      </c>
      <c r="T7" s="31">
        <f t="shared" si="0"/>
        <v>19</v>
      </c>
      <c r="U7" s="31">
        <f t="shared" si="0"/>
        <v>20</v>
      </c>
      <c r="V7" s="31">
        <f t="shared" si="0"/>
        <v>21</v>
      </c>
      <c r="W7" s="31">
        <f t="shared" si="0"/>
        <v>22</v>
      </c>
      <c r="X7" s="31">
        <f t="shared" si="0"/>
        <v>23</v>
      </c>
      <c r="Y7" s="31">
        <f t="shared" si="0"/>
        <v>24</v>
      </c>
      <c r="Z7" s="31">
        <f t="shared" si="0"/>
        <v>25</v>
      </c>
      <c r="AA7" s="31">
        <f t="shared" si="0"/>
        <v>26</v>
      </c>
      <c r="AB7" s="31">
        <f t="shared" si="0"/>
        <v>27</v>
      </c>
      <c r="AC7" s="31">
        <f t="shared" si="0"/>
        <v>28</v>
      </c>
      <c r="AD7" s="31">
        <f t="shared" si="0"/>
        <v>29</v>
      </c>
      <c r="AE7" s="31">
        <f t="shared" si="0"/>
        <v>30</v>
      </c>
      <c r="AF7" s="31">
        <f t="shared" si="0"/>
        <v>31</v>
      </c>
      <c r="AG7" s="31">
        <f t="shared" si="0"/>
        <v>32</v>
      </c>
      <c r="AH7" s="31">
        <f t="shared" si="0"/>
        <v>33</v>
      </c>
      <c r="AI7" s="31">
        <f t="shared" si="0"/>
        <v>34</v>
      </c>
      <c r="AJ7" s="31">
        <f t="shared" si="0"/>
        <v>35</v>
      </c>
      <c r="AK7" s="31">
        <f t="shared" si="0"/>
        <v>36</v>
      </c>
      <c r="AL7" s="31">
        <f t="shared" si="0"/>
        <v>37</v>
      </c>
      <c r="AM7" s="31">
        <f t="shared" si="0"/>
        <v>38</v>
      </c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254" s="21" customFormat="1" ht="21.75" customHeight="1">
      <c r="A8" s="32" t="s">
        <v>7</v>
      </c>
      <c r="B8" s="33">
        <v>3501.37</v>
      </c>
      <c r="C8" s="33">
        <v>3293.37</v>
      </c>
      <c r="D8" s="33">
        <v>3293.37</v>
      </c>
      <c r="E8" s="33">
        <v>3293.37</v>
      </c>
      <c r="F8" s="33"/>
      <c r="G8" s="33"/>
      <c r="H8" s="33"/>
      <c r="I8" s="33"/>
      <c r="J8" s="33"/>
      <c r="K8" s="39"/>
      <c r="L8" s="40"/>
      <c r="M8" s="33"/>
      <c r="N8" s="33"/>
      <c r="O8" s="33"/>
      <c r="P8" s="33"/>
      <c r="Q8" s="44"/>
      <c r="R8" s="33"/>
      <c r="S8" s="33"/>
      <c r="T8" s="33">
        <v>208</v>
      </c>
      <c r="U8" s="33">
        <v>208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44"/>
      <c r="AG8" s="44"/>
      <c r="AH8" s="33"/>
      <c r="AI8" s="33"/>
      <c r="AJ8" s="33"/>
      <c r="AK8" s="33"/>
      <c r="AL8" s="39"/>
      <c r="AM8" s="47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254" ht="21.75" customHeight="1">
      <c r="A9" s="34" t="s">
        <v>209</v>
      </c>
      <c r="B9" s="33">
        <v>3501.37</v>
      </c>
      <c r="C9" s="33">
        <v>3293.37</v>
      </c>
      <c r="D9" s="33">
        <v>3293.37</v>
      </c>
      <c r="E9" s="33">
        <v>3293.37</v>
      </c>
      <c r="F9" s="33"/>
      <c r="G9" s="33"/>
      <c r="H9" s="33"/>
      <c r="I9" s="33"/>
      <c r="J9" s="33"/>
      <c r="K9" s="39"/>
      <c r="L9" s="40"/>
      <c r="M9" s="33"/>
      <c r="N9" s="33"/>
      <c r="O9" s="33"/>
      <c r="P9" s="33"/>
      <c r="Q9" s="44"/>
      <c r="R9" s="33"/>
      <c r="S9" s="33"/>
      <c r="T9" s="33">
        <v>208</v>
      </c>
      <c r="U9" s="33">
        <v>208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44"/>
      <c r="AG9" s="44"/>
      <c r="AH9" s="33"/>
      <c r="AI9" s="33"/>
      <c r="AJ9" s="33"/>
      <c r="AK9" s="33"/>
      <c r="AL9" s="39"/>
      <c r="AM9" s="47"/>
    </row>
    <row r="10" spans="1:254" ht="21.75" customHeight="1">
      <c r="A10" s="35"/>
      <c r="B10" s="33"/>
      <c r="C10" s="33"/>
      <c r="D10" s="33"/>
      <c r="E10" s="33"/>
      <c r="F10" s="33"/>
      <c r="G10" s="33"/>
      <c r="H10" s="33"/>
      <c r="I10" s="33"/>
      <c r="J10" s="33"/>
      <c r="K10" s="39"/>
      <c r="L10" s="40"/>
      <c r="M10" s="33"/>
      <c r="N10" s="33"/>
      <c r="O10" s="33"/>
      <c r="P10" s="33"/>
      <c r="Q10" s="44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44"/>
      <c r="AG10" s="44"/>
      <c r="AH10" s="33"/>
      <c r="AI10" s="33"/>
      <c r="AJ10" s="33"/>
      <c r="AK10" s="33"/>
      <c r="AL10" s="39"/>
      <c r="AM10" s="47"/>
    </row>
    <row r="15" spans="1:254">
      <c r="B15" s="22" t="s">
        <v>210</v>
      </c>
    </row>
  </sheetData>
  <sheetProtection formatCells="0" formatColumns="0" formatRows="0"/>
  <mergeCells count="30">
    <mergeCell ref="AJ5:AJ6"/>
    <mergeCell ref="AK4:AK6"/>
    <mergeCell ref="AL4:AL6"/>
    <mergeCell ref="AM4:AM6"/>
    <mergeCell ref="AE5:AE6"/>
    <mergeCell ref="AF5:AF6"/>
    <mergeCell ref="AG5:AG6"/>
    <mergeCell ref="AH5:AH6"/>
    <mergeCell ref="AI5:AI6"/>
    <mergeCell ref="A4:A6"/>
    <mergeCell ref="B4:B6"/>
    <mergeCell ref="C5:C6"/>
    <mergeCell ref="T5:T6"/>
    <mergeCell ref="U5:U6"/>
    <mergeCell ref="C4:S4"/>
    <mergeCell ref="T4:Z4"/>
    <mergeCell ref="AA4:AE4"/>
    <mergeCell ref="AF4:AJ4"/>
    <mergeCell ref="D5:H5"/>
    <mergeCell ref="I5:P5"/>
    <mergeCell ref="Q5:S5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61" fitToHeight="0" orientation="landscape" horizontalDpi="100" verticalDpi="10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showGridLines="0" showZeros="0" workbookViewId="0">
      <selection activeCell="P15" sqref="P15"/>
    </sheetView>
  </sheetViews>
  <sheetFormatPr defaultColWidth="9" defaultRowHeight="14.25"/>
  <cols>
    <col min="1" max="3" width="5.625" style="3" customWidth="1"/>
    <col min="4" max="4" width="8.125" style="3" customWidth="1"/>
    <col min="5" max="5" width="18.125" style="3" customWidth="1"/>
    <col min="6" max="18" width="10.5" style="3" customWidth="1"/>
    <col min="19" max="16384" width="9" style="3"/>
  </cols>
  <sheetData>
    <row r="1" spans="1:18" ht="14.25" customHeight="1">
      <c r="A1" s="4" t="s">
        <v>211</v>
      </c>
    </row>
    <row r="2" spans="1:18" ht="20.25" customHeight="1">
      <c r="A2" s="191" t="s">
        <v>212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4" t="s">
        <v>2</v>
      </c>
    </row>
    <row r="4" spans="1:18" s="1" customFormat="1" ht="21.75" customHeight="1">
      <c r="A4" s="192" t="s">
        <v>47</v>
      </c>
      <c r="B4" s="192"/>
      <c r="C4" s="192"/>
      <c r="D4" s="193" t="s">
        <v>120</v>
      </c>
      <c r="E4" s="193" t="s">
        <v>121</v>
      </c>
      <c r="F4" s="192" t="s">
        <v>122</v>
      </c>
      <c r="G4" s="192" t="s">
        <v>49</v>
      </c>
      <c r="H4" s="192"/>
      <c r="I4" s="192"/>
      <c r="J4" s="192"/>
      <c r="K4" s="192" t="s">
        <v>50</v>
      </c>
      <c r="L4" s="192"/>
      <c r="M4" s="192"/>
      <c r="N4" s="192"/>
      <c r="O4" s="192"/>
      <c r="P4" s="192"/>
      <c r="Q4" s="192"/>
      <c r="R4" s="192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94"/>
      <c r="E5" s="194"/>
      <c r="F5" s="192"/>
      <c r="G5" s="6" t="s">
        <v>7</v>
      </c>
      <c r="H5" s="6" t="s">
        <v>123</v>
      </c>
      <c r="I5" s="6" t="s">
        <v>124</v>
      </c>
      <c r="J5" s="6" t="s">
        <v>125</v>
      </c>
      <c r="K5" s="6" t="s">
        <v>7</v>
      </c>
      <c r="L5" s="6" t="s">
        <v>126</v>
      </c>
      <c r="M5" s="6" t="s">
        <v>127</v>
      </c>
      <c r="N5" s="6" t="s">
        <v>128</v>
      </c>
      <c r="O5" s="6" t="s">
        <v>129</v>
      </c>
      <c r="P5" s="6" t="s">
        <v>130</v>
      </c>
      <c r="Q5" s="6" t="s">
        <v>131</v>
      </c>
      <c r="R5" s="6" t="s">
        <v>82</v>
      </c>
    </row>
    <row r="6" spans="1:18" s="1" customForma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>
      <c r="A7" s="9"/>
      <c r="B7" s="9"/>
      <c r="C7" s="9"/>
      <c r="D7" s="9"/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>
      <c r="A8" s="9"/>
      <c r="B8" s="9"/>
      <c r="C8" s="9"/>
      <c r="D8" s="9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>
      <c r="A9" s="9"/>
      <c r="B9" s="9"/>
      <c r="C9" s="9"/>
      <c r="D9" s="10"/>
      <c r="E9" s="9" t="s">
        <v>209</v>
      </c>
      <c r="F9" s="11">
        <v>3501.37</v>
      </c>
      <c r="G9" s="11">
        <f>SUM(G10:G32)</f>
        <v>101.27000000000001</v>
      </c>
      <c r="H9" s="11">
        <f t="shared" ref="H9:K9" si="0">SUM(H10:H32)</f>
        <v>79.53</v>
      </c>
      <c r="I9" s="11">
        <f t="shared" si="0"/>
        <v>21.7</v>
      </c>
      <c r="J9" s="11">
        <f t="shared" si="0"/>
        <v>0.04</v>
      </c>
      <c r="K9" s="11">
        <f t="shared" si="0"/>
        <v>3400.1</v>
      </c>
      <c r="L9" s="11">
        <f t="shared" ref="L9" si="1">SUM(L10:L32)</f>
        <v>0</v>
      </c>
      <c r="M9" s="11">
        <f t="shared" ref="M9" si="2">SUM(M10:M32)</f>
        <v>0</v>
      </c>
      <c r="N9" s="11">
        <f t="shared" ref="N9" si="3">SUM(N10:N32)</f>
        <v>0</v>
      </c>
      <c r="O9" s="11">
        <f t="shared" ref="O9" si="4">SUM(O10:O32)</f>
        <v>0</v>
      </c>
      <c r="P9" s="11">
        <f t="shared" ref="P9" si="5">SUM(P10:P32)</f>
        <v>208</v>
      </c>
      <c r="Q9" s="11">
        <f t="shared" ref="Q9" si="6">SUM(Q10:Q32)</f>
        <v>0</v>
      </c>
      <c r="R9" s="11">
        <f t="shared" ref="R9" si="7">SUM(R10:R32)</f>
        <v>3192.1</v>
      </c>
    </row>
    <row r="10" spans="1:18" ht="24">
      <c r="A10" s="9" t="s">
        <v>213</v>
      </c>
      <c r="B10" s="9" t="s">
        <v>56</v>
      </c>
      <c r="C10" s="9" t="s">
        <v>56</v>
      </c>
      <c r="D10" s="12"/>
      <c r="E10" s="13" t="s">
        <v>57</v>
      </c>
      <c r="F10" s="11">
        <v>9.64</v>
      </c>
      <c r="G10" s="11">
        <v>9.64</v>
      </c>
      <c r="H10" s="11">
        <v>9.64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4">
      <c r="A11" s="9" t="s">
        <v>55</v>
      </c>
      <c r="B11" s="9" t="s">
        <v>61</v>
      </c>
      <c r="C11" s="9" t="s">
        <v>59</v>
      </c>
      <c r="D11" s="12"/>
      <c r="E11" s="13" t="s">
        <v>60</v>
      </c>
      <c r="F11" s="11">
        <v>0.1</v>
      </c>
      <c r="G11" s="11">
        <v>0.1</v>
      </c>
      <c r="H11" s="11">
        <v>0.1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24">
      <c r="A12" s="9" t="s">
        <v>55</v>
      </c>
      <c r="B12" s="9" t="s">
        <v>61</v>
      </c>
      <c r="C12" s="9" t="s">
        <v>68</v>
      </c>
      <c r="D12" s="12"/>
      <c r="E12" s="13" t="s">
        <v>63</v>
      </c>
      <c r="F12" s="11">
        <v>0.2</v>
      </c>
      <c r="G12" s="11">
        <v>0.2</v>
      </c>
      <c r="H12" s="11">
        <v>0.2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>
      <c r="A13" s="9" t="s">
        <v>64</v>
      </c>
      <c r="B13" s="9" t="s">
        <v>65</v>
      </c>
      <c r="C13" s="9" t="s">
        <v>66</v>
      </c>
      <c r="D13" s="12"/>
      <c r="E13" s="13" t="s">
        <v>67</v>
      </c>
      <c r="F13" s="11">
        <v>3.86</v>
      </c>
      <c r="G13" s="11">
        <v>3.86</v>
      </c>
      <c r="H13" s="11">
        <v>3.86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>
      <c r="A14" s="9" t="s">
        <v>64</v>
      </c>
      <c r="B14" s="9" t="s">
        <v>65</v>
      </c>
      <c r="C14" s="9" t="s">
        <v>68</v>
      </c>
      <c r="D14" s="12"/>
      <c r="E14" s="13" t="s">
        <v>69</v>
      </c>
      <c r="F14" s="11">
        <v>1.93</v>
      </c>
      <c r="G14" s="11">
        <v>1.93</v>
      </c>
      <c r="H14" s="11">
        <v>1.93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36">
      <c r="A15" s="9" t="s">
        <v>70</v>
      </c>
      <c r="B15" s="9" t="s">
        <v>56</v>
      </c>
      <c r="C15" s="9" t="s">
        <v>66</v>
      </c>
      <c r="D15" s="12"/>
      <c r="E15" s="13" t="s">
        <v>71</v>
      </c>
      <c r="F15" s="11">
        <v>35.72</v>
      </c>
      <c r="G15" s="11">
        <v>35.72</v>
      </c>
      <c r="H15" s="11">
        <v>35.72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>
      <c r="A16" s="9"/>
      <c r="B16" s="9"/>
      <c r="C16" s="9"/>
      <c r="D16" s="12"/>
      <c r="E16" s="13" t="s">
        <v>72</v>
      </c>
      <c r="F16" s="11">
        <v>2.4</v>
      </c>
      <c r="G16" s="11">
        <v>2.4</v>
      </c>
      <c r="H16" s="11">
        <v>2.4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>
      <c r="A17" s="9"/>
      <c r="B17" s="9"/>
      <c r="C17" s="9"/>
      <c r="D17" s="12"/>
      <c r="E17" s="13" t="s">
        <v>73</v>
      </c>
      <c r="F17" s="11">
        <v>14.4</v>
      </c>
      <c r="G17" s="11">
        <v>14.4</v>
      </c>
      <c r="H17" s="11">
        <v>14.4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>
      <c r="A18" s="9"/>
      <c r="B18" s="9"/>
      <c r="C18" s="9"/>
      <c r="D18" s="12"/>
      <c r="E18" s="13" t="s">
        <v>74</v>
      </c>
      <c r="F18" s="11">
        <v>0.96</v>
      </c>
      <c r="G18" s="11">
        <v>0.96</v>
      </c>
      <c r="H18" s="11">
        <v>0.96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>
      <c r="A19" s="9"/>
      <c r="B19" s="9"/>
      <c r="C19" s="9"/>
      <c r="D19" s="12"/>
      <c r="E19" s="13" t="s">
        <v>75</v>
      </c>
      <c r="F19" s="11">
        <v>0.03</v>
      </c>
      <c r="G19" s="11">
        <v>0.03</v>
      </c>
      <c r="H19" s="11">
        <v>0.03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>
      <c r="A20" s="9"/>
      <c r="B20" s="9"/>
      <c r="C20" s="9"/>
      <c r="D20" s="12"/>
      <c r="E20" s="13" t="s">
        <v>76</v>
      </c>
      <c r="F20" s="11">
        <v>4.5</v>
      </c>
      <c r="G20" s="11">
        <v>4.5</v>
      </c>
      <c r="H20" s="11">
        <v>4.5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4">
      <c r="A21" s="9"/>
      <c r="B21" s="9"/>
      <c r="C21" s="9"/>
      <c r="D21" s="12"/>
      <c r="E21" s="13" t="s">
        <v>77</v>
      </c>
      <c r="F21" s="11">
        <v>0.04</v>
      </c>
      <c r="G21" s="11">
        <v>0.04</v>
      </c>
      <c r="H21" s="11"/>
      <c r="I21" s="11"/>
      <c r="J21" s="11">
        <v>0.04</v>
      </c>
      <c r="K21" s="11"/>
      <c r="L21" s="11"/>
      <c r="M21" s="11"/>
      <c r="N21" s="11"/>
      <c r="O21" s="11"/>
      <c r="P21" s="11"/>
      <c r="Q21" s="11"/>
      <c r="R21" s="11"/>
    </row>
    <row r="22" spans="1:18" ht="24">
      <c r="A22" s="9" t="s">
        <v>70</v>
      </c>
      <c r="B22" s="9" t="s">
        <v>56</v>
      </c>
      <c r="C22" s="9" t="s">
        <v>80</v>
      </c>
      <c r="D22" s="12"/>
      <c r="E22" s="13" t="s">
        <v>81</v>
      </c>
      <c r="F22" s="11">
        <v>21.7</v>
      </c>
      <c r="G22" s="11">
        <v>21.7</v>
      </c>
      <c r="H22" s="11"/>
      <c r="I22" s="11">
        <v>21.7</v>
      </c>
      <c r="J22" s="11"/>
      <c r="K22" s="11"/>
      <c r="L22" s="11"/>
      <c r="M22" s="11"/>
      <c r="N22" s="11"/>
      <c r="O22" s="11"/>
      <c r="P22" s="11"/>
      <c r="Q22" s="11"/>
      <c r="R22" s="11"/>
    </row>
    <row r="23" spans="1:18">
      <c r="A23" s="9" t="s">
        <v>214</v>
      </c>
      <c r="B23" s="9" t="s">
        <v>59</v>
      </c>
      <c r="C23" s="9" t="s">
        <v>66</v>
      </c>
      <c r="D23" s="12"/>
      <c r="E23" s="13" t="s">
        <v>92</v>
      </c>
      <c r="F23" s="11">
        <v>5.79</v>
      </c>
      <c r="G23" s="11">
        <v>5.79</v>
      </c>
      <c r="H23" s="11">
        <v>5.79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36">
      <c r="A24" s="9" t="s">
        <v>215</v>
      </c>
      <c r="B24" s="9" t="s">
        <v>85</v>
      </c>
      <c r="C24" s="9" t="s">
        <v>59</v>
      </c>
      <c r="D24" s="10"/>
      <c r="E24" s="13" t="s">
        <v>216</v>
      </c>
      <c r="F24" s="11">
        <v>58</v>
      </c>
      <c r="G24" s="11"/>
      <c r="H24" s="11"/>
      <c r="I24" s="11"/>
      <c r="J24" s="11"/>
      <c r="K24" s="11">
        <v>58</v>
      </c>
      <c r="L24" s="11"/>
      <c r="M24" s="11"/>
      <c r="N24" s="11"/>
      <c r="O24" s="11"/>
      <c r="P24" s="11">
        <v>58</v>
      </c>
      <c r="Q24" s="11"/>
      <c r="R24" s="11"/>
    </row>
    <row r="25" spans="1:18">
      <c r="A25" s="9"/>
      <c r="B25" s="9"/>
      <c r="C25" s="9"/>
      <c r="D25" s="10"/>
      <c r="E25" s="13" t="s">
        <v>217</v>
      </c>
      <c r="F25" s="11">
        <v>150</v>
      </c>
      <c r="G25" s="11"/>
      <c r="H25" s="11"/>
      <c r="I25" s="11"/>
      <c r="J25" s="11"/>
      <c r="K25" s="11">
        <v>150</v>
      </c>
      <c r="L25" s="11"/>
      <c r="M25" s="11"/>
      <c r="N25" s="11"/>
      <c r="O25" s="11"/>
      <c r="P25" s="11">
        <v>150</v>
      </c>
      <c r="Q25" s="11"/>
      <c r="R25" s="11"/>
    </row>
    <row r="26" spans="1:18">
      <c r="A26" s="9" t="s">
        <v>70</v>
      </c>
      <c r="B26" s="9" t="s">
        <v>56</v>
      </c>
      <c r="C26" s="9" t="s">
        <v>66</v>
      </c>
      <c r="D26" s="10"/>
      <c r="E26" s="13" t="s">
        <v>78</v>
      </c>
      <c r="F26" s="11">
        <v>13</v>
      </c>
      <c r="G26" s="11"/>
      <c r="H26" s="11"/>
      <c r="I26" s="11"/>
      <c r="J26" s="11"/>
      <c r="K26" s="11">
        <v>13</v>
      </c>
      <c r="L26" s="11"/>
      <c r="M26" s="11"/>
      <c r="N26" s="11"/>
      <c r="O26" s="11"/>
      <c r="P26" s="11"/>
      <c r="Q26" s="15"/>
      <c r="R26" s="11">
        <v>13</v>
      </c>
    </row>
    <row r="27" spans="1:18" ht="24">
      <c r="A27" s="9" t="s">
        <v>70</v>
      </c>
      <c r="B27" s="9" t="s">
        <v>56</v>
      </c>
      <c r="C27" s="9" t="s">
        <v>59</v>
      </c>
      <c r="D27" s="10"/>
      <c r="E27" s="13" t="s">
        <v>79</v>
      </c>
      <c r="F27" s="11">
        <v>53</v>
      </c>
      <c r="G27" s="11"/>
      <c r="H27" s="11"/>
      <c r="I27" s="11"/>
      <c r="J27" s="11"/>
      <c r="K27" s="11">
        <v>53</v>
      </c>
      <c r="L27" s="11"/>
      <c r="M27" s="11"/>
      <c r="N27" s="11"/>
      <c r="O27" s="11"/>
      <c r="P27" s="11"/>
      <c r="Q27" s="15"/>
      <c r="R27" s="11">
        <v>53</v>
      </c>
    </row>
    <row r="28" spans="1:18">
      <c r="A28" s="9"/>
      <c r="B28" s="9"/>
      <c r="C28" s="9"/>
      <c r="D28" s="10"/>
      <c r="E28" s="13" t="s">
        <v>78</v>
      </c>
      <c r="F28" s="11">
        <v>11.58</v>
      </c>
      <c r="G28" s="11"/>
      <c r="H28" s="11"/>
      <c r="I28" s="11"/>
      <c r="J28" s="11"/>
      <c r="K28" s="11">
        <v>11.58</v>
      </c>
      <c r="L28" s="11"/>
      <c r="M28" s="11"/>
      <c r="N28" s="11"/>
      <c r="O28" s="11"/>
      <c r="P28" s="11"/>
      <c r="Q28" s="15"/>
      <c r="R28" s="11">
        <v>11.58</v>
      </c>
    </row>
    <row r="29" spans="1:18">
      <c r="A29" s="9"/>
      <c r="B29" s="9"/>
      <c r="C29" s="9"/>
      <c r="D29" s="10"/>
      <c r="E29" s="13" t="s">
        <v>82</v>
      </c>
      <c r="F29" s="11">
        <v>251.35</v>
      </c>
      <c r="G29" s="11"/>
      <c r="H29" s="11"/>
      <c r="I29" s="11"/>
      <c r="J29" s="11"/>
      <c r="K29" s="11">
        <v>251.35</v>
      </c>
      <c r="L29" s="11"/>
      <c r="M29" s="11"/>
      <c r="N29" s="11"/>
      <c r="O29" s="11"/>
      <c r="P29" s="11"/>
      <c r="Q29" s="15"/>
      <c r="R29" s="11">
        <v>251.35</v>
      </c>
    </row>
    <row r="30" spans="1:18">
      <c r="A30" s="9" t="s">
        <v>70</v>
      </c>
      <c r="B30" s="9" t="s">
        <v>83</v>
      </c>
      <c r="C30" s="9" t="s">
        <v>80</v>
      </c>
      <c r="D30" s="10"/>
      <c r="E30" s="13" t="s">
        <v>84</v>
      </c>
      <c r="F30" s="11">
        <v>35</v>
      </c>
      <c r="G30" s="11"/>
      <c r="H30" s="11"/>
      <c r="I30" s="11"/>
      <c r="J30" s="11"/>
      <c r="K30" s="11">
        <v>35</v>
      </c>
      <c r="L30" s="11"/>
      <c r="M30" s="11"/>
      <c r="N30" s="11"/>
      <c r="O30" s="11"/>
      <c r="P30" s="11"/>
      <c r="Q30" s="15"/>
      <c r="R30" s="11">
        <v>35</v>
      </c>
    </row>
    <row r="31" spans="1:18">
      <c r="A31" s="9" t="s">
        <v>70</v>
      </c>
      <c r="B31" s="9" t="s">
        <v>85</v>
      </c>
      <c r="C31" s="9" t="s">
        <v>56</v>
      </c>
      <c r="D31" s="10"/>
      <c r="E31" s="13" t="s">
        <v>86</v>
      </c>
      <c r="F31" s="11">
        <v>2800</v>
      </c>
      <c r="G31" s="11"/>
      <c r="H31" s="11"/>
      <c r="I31" s="11"/>
      <c r="J31" s="11"/>
      <c r="K31" s="11">
        <v>2800</v>
      </c>
      <c r="L31" s="11"/>
      <c r="M31" s="11"/>
      <c r="N31" s="11"/>
      <c r="O31" s="11"/>
      <c r="P31" s="11"/>
      <c r="Q31" s="15"/>
      <c r="R31" s="11">
        <v>2800</v>
      </c>
    </row>
    <row r="32" spans="1:18" ht="24">
      <c r="A32" s="9" t="s">
        <v>70</v>
      </c>
      <c r="B32" s="9" t="s">
        <v>85</v>
      </c>
      <c r="C32" s="9" t="s">
        <v>80</v>
      </c>
      <c r="D32" s="10"/>
      <c r="E32" s="13" t="s">
        <v>89</v>
      </c>
      <c r="F32" s="11">
        <v>28.17</v>
      </c>
      <c r="G32" s="11"/>
      <c r="H32" s="11"/>
      <c r="I32" s="11"/>
      <c r="J32" s="11"/>
      <c r="K32" s="11">
        <v>28.17</v>
      </c>
      <c r="L32" s="11"/>
      <c r="M32" s="11"/>
      <c r="N32" s="11"/>
      <c r="O32" s="11"/>
      <c r="P32" s="11"/>
      <c r="Q32" s="15"/>
      <c r="R32" s="11">
        <v>28.17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2018-03-01T02:28:00Z</cp:lastPrinted>
  <dcterms:created xsi:type="dcterms:W3CDTF">2017-01-20T02:12:00Z</dcterms:created>
  <dcterms:modified xsi:type="dcterms:W3CDTF">2018-03-02T02:08:45Z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2052-10.1.0.7224</vt:lpwstr>
  </property>
</Properties>
</file>