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3740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'2.一般公共预算支出表'!$A$1:$G$32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'8.部门支出总表'!$A$1:$T$20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44525"/>
</workbook>
</file>

<file path=xl/calcChain.xml><?xml version="1.0" encoding="utf-8"?>
<calcChain xmlns="http://schemas.openxmlformats.org/spreadsheetml/2006/main">
  <c r="K20" i="15"/>
  <c r="G20"/>
  <c r="F20"/>
  <c r="K19"/>
  <c r="G19"/>
  <c r="F19"/>
  <c r="K18"/>
  <c r="G18"/>
  <c r="F18"/>
  <c r="K17"/>
  <c r="G17"/>
  <c r="F17"/>
  <c r="K16"/>
  <c r="G16"/>
  <c r="F16"/>
  <c r="K15"/>
  <c r="G15"/>
  <c r="F15"/>
  <c r="K14"/>
  <c r="G14"/>
  <c r="F14"/>
  <c r="K13"/>
  <c r="G13"/>
  <c r="F13"/>
  <c r="K12"/>
  <c r="G12"/>
  <c r="F12"/>
  <c r="K11"/>
  <c r="G11"/>
  <c r="F11"/>
  <c r="K10"/>
  <c r="G10"/>
  <c r="F10"/>
  <c r="K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AM7" i="13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G11" i="7"/>
  <c r="F11"/>
  <c r="G10"/>
  <c r="F10"/>
  <c r="G9"/>
  <c r="F9"/>
  <c r="E9"/>
  <c r="D9"/>
  <c r="C9"/>
  <c r="B9"/>
  <c r="G8"/>
  <c r="F8"/>
  <c r="G7"/>
  <c r="F7"/>
  <c r="G6"/>
  <c r="F6"/>
  <c r="E6"/>
  <c r="D6"/>
  <c r="C6"/>
  <c r="B6"/>
  <c r="C84" i="6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D6"/>
  <c r="C6"/>
  <c r="E32" i="5"/>
  <c r="G31"/>
  <c r="F31"/>
  <c r="E31"/>
  <c r="G30"/>
  <c r="F30"/>
  <c r="E30"/>
  <c r="E29"/>
  <c r="E28"/>
  <c r="G27"/>
  <c r="F27"/>
  <c r="E27"/>
  <c r="G26"/>
  <c r="F26"/>
  <c r="E26"/>
  <c r="E25"/>
  <c r="E24"/>
  <c r="G23"/>
  <c r="F23"/>
  <c r="E23"/>
  <c r="E22"/>
  <c r="G21"/>
  <c r="F21"/>
  <c r="E21"/>
  <c r="F20"/>
  <c r="E20"/>
  <c r="E19"/>
  <c r="G18"/>
  <c r="F18"/>
  <c r="E18"/>
  <c r="G17"/>
  <c r="F17"/>
  <c r="E17"/>
  <c r="E16"/>
  <c r="G15"/>
  <c r="F15"/>
  <c r="E15"/>
  <c r="E14"/>
  <c r="E13"/>
  <c r="G12"/>
  <c r="F12"/>
  <c r="E12"/>
  <c r="E11"/>
  <c r="E10"/>
  <c r="G9"/>
  <c r="F9"/>
  <c r="E9"/>
  <c r="G8"/>
  <c r="F8"/>
  <c r="E8"/>
  <c r="G7"/>
  <c r="F7"/>
  <c r="E7"/>
  <c r="F33" i="4"/>
  <c r="E33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E6"/>
  <c r="D6"/>
</calcChain>
</file>

<file path=xl/sharedStrings.xml><?xml version="1.0" encoding="utf-8"?>
<sst xmlns="http://schemas.openxmlformats.org/spreadsheetml/2006/main" count="450" uniqueCount="290">
  <si>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</si>
  <si>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</si>
  <si>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</si>
  <si>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</si>
  <si>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</si>
  <si>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</si>
  <si>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</si>
  <si>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</si>
  <si>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</si>
  <si>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</si>
  <si>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</si>
  <si>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</si>
  <si>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</si>
  <si>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</si>
  <si>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</si>
  <si>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</si>
  <si>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</si>
  <si>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</si>
  <si>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</si>
  <si>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</si>
  <si>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</si>
  <si>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</si>
  <si>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</si>
  <si>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</si>
  <si>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</si>
  <si>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</si>
  <si>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</si>
  <si>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</si>
  <si>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</si>
  <si>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</si>
  <si>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</si>
  <si>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</si>
  <si>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</si>
  <si>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</si>
  <si>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</si>
  <si>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</si>
  <si>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</si>
  <si>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</si>
  <si>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</si>
  <si>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</si>
  <si>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</si>
  <si>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</si>
  <si>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</si>
  <si>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</si>
  <si>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</si>
  <si>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</si>
  <si>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</si>
  <si>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</si>
  <si>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</si>
  <si>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</si>
  <si>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</si>
  <si>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</si>
  <si>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</si>
  <si>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</si>
  <si>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</si>
  <si>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</si>
  <si>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</si>
  <si>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03</t>
  </si>
  <si>
    <t>政府办公厅（室）及相关机构事务</t>
  </si>
  <si>
    <t>01</t>
  </si>
  <si>
    <t xml:space="preserve">    行政运行（政府办公厅（室）及相关机构事务）</t>
  </si>
  <si>
    <t>05</t>
  </si>
  <si>
    <t>专项业务活动</t>
  </si>
  <si>
    <t>29</t>
  </si>
  <si>
    <t>群众团体事务</t>
  </si>
  <si>
    <t>行政运行（党委办公厅（室）及相关机构事务）</t>
  </si>
  <si>
    <t>50</t>
  </si>
  <si>
    <t>其他党委办公厅（室）及相关机构事务支出</t>
  </si>
  <si>
    <t>32</t>
  </si>
  <si>
    <t>组织事务</t>
  </si>
  <si>
    <t>99</t>
  </si>
  <si>
    <t>其他组织事务支出</t>
  </si>
  <si>
    <t>207</t>
  </si>
  <si>
    <t>文化体育与传媒支出</t>
  </si>
  <si>
    <t>文化</t>
  </si>
  <si>
    <t>09</t>
  </si>
  <si>
    <t xml:space="preserve">    群众文化</t>
  </si>
  <si>
    <t>208</t>
  </si>
  <si>
    <t>社会保障和就业支出</t>
  </si>
  <si>
    <t>行政事业单位离退休</t>
  </si>
  <si>
    <t>机关事业单位基本养老保险缴费支出</t>
  </si>
  <si>
    <t>27</t>
  </si>
  <si>
    <t>财政对其他社会保险基金的补助</t>
  </si>
  <si>
    <t>02</t>
  </si>
  <si>
    <t>财政对工伤保险基金的补助</t>
  </si>
  <si>
    <t>财政对生育保险基金的补助</t>
  </si>
  <si>
    <t>210</t>
  </si>
  <si>
    <t>医疗卫生与计划生育支出</t>
  </si>
  <si>
    <t>11</t>
  </si>
  <si>
    <t>行政事业单位医疗</t>
  </si>
  <si>
    <t>行政单位医疗</t>
  </si>
  <si>
    <t>公务员医疗补助</t>
  </si>
  <si>
    <t>221</t>
  </si>
  <si>
    <t>住房保障支出</t>
  </si>
  <si>
    <t>住房改革支出</t>
  </si>
  <si>
    <t xml:space="preserve">  </t>
  </si>
  <si>
    <t>住房公积金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</si>
  <si>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</si>
  <si>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</si>
  <si>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</si>
  <si>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</si>
  <si>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</si>
  <si>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</si>
  <si>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</si>
  <si>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</si>
  <si>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</si>
  <si>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</si>
  <si>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</si>
  <si>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</si>
  <si>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</si>
  <si>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</si>
  <si>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</si>
  <si>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</si>
  <si>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</si>
  <si>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</si>
  <si>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</si>
  <si>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</si>
  <si>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</si>
  <si>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</si>
  <si>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</si>
  <si>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</si>
  <si>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</si>
  <si>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</si>
  <si>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</si>
  <si>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</si>
  <si>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</si>
  <si>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</si>
  <si>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</si>
  <si>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</si>
  <si>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</si>
  <si>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</si>
  <si>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</si>
  <si>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</si>
  <si>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</si>
  <si>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</si>
  <si>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</si>
  <si>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</si>
  <si>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</si>
  <si>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</si>
  <si>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</si>
  <si>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</si>
  <si>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</si>
  <si>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</si>
  <si>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</si>
  <si>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</si>
  <si>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</si>
  <si>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</si>
  <si>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</si>
  <si>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</si>
  <si>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</si>
  <si>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</si>
  <si>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</si>
  <si>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</si>
  <si>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</si>
  <si>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</si>
  <si>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</si>
  <si>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</si>
  <si>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</si>
  <si>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</si>
  <si>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</si>
  <si>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</si>
  <si>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</si>
  <si>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</si>
  <si>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</si>
  <si>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</si>
  <si>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</si>
  <si>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</si>
  <si>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</si>
  <si>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</si>
  <si>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</si>
  <si>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</si>
  <si>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</si>
  <si>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</si>
  <si>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</si>
  <si>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</si>
  <si>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</si>
  <si>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</si>
  <si>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</si>
  <si>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</si>
  <si>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</si>
  <si>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</si>
  <si>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</si>
  <si>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</si>
  <si>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</si>
  <si>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</si>
  <si>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</si>
  <si>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</si>
  <si>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</si>
  <si>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1.因公出国（境）费用</t>
  </si>
  <si>
    <t>2.公务接待费</t>
  </si>
  <si>
    <t>财政调减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</si>
  <si>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</si>
  <si>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</si>
  <si>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</si>
  <si>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</si>
  <si>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</si>
  <si>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</si>
  <si>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</si>
  <si>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</si>
  <si>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债务还本支出</t>
  </si>
  <si>
    <t>其他支出</t>
  </si>
  <si>
    <t>科学技术支出</t>
  </si>
  <si>
    <t xml:space="preserve">  核电站乏燃料处理处置基金支出</t>
  </si>
  <si>
    <t xml:space="preserve">    乏燃料运输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</si>
  <si>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</si>
  <si>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</si>
  <si>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</si>
  <si>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</si>
  <si>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</si>
  <si>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</si>
  <si>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</si>
  <si>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  用于补充全国社会保障基金的彩票公益金支出</t>
  </si>
  <si>
    <t>附件6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</si>
  <si>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</si>
  <si>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</si>
  <si>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</si>
  <si>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</si>
  <si>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</si>
  <si>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</si>
  <si>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</si>
  <si>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</si>
  <si>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</si>
  <si>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</si>
  <si>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</si>
  <si>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</si>
  <si>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</si>
  <si>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</si>
  <si>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</si>
  <si>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</si>
  <si>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</si>
  <si>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</si>
  <si>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</si>
  <si>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</si>
  <si>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</si>
  <si>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</si>
  <si>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</si>
  <si>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</si>
  <si>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</si>
  <si>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</si>
  <si>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</si>
  <si>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</si>
  <si>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</si>
  <si>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</si>
  <si>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</si>
  <si>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</si>
  <si>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</si>
  <si>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</si>
  <si>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</si>
  <si>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</si>
  <si>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</si>
  <si>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</si>
  <si>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</si>
  <si>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</si>
  <si>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</si>
  <si>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</si>
  <si>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</si>
  <si>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</si>
  <si>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</si>
  <si>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</si>
  <si>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</si>
  <si>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</si>
  <si>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</si>
  <si>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</si>
  <si>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</si>
  <si>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</si>
  <si>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</si>
  <si>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</si>
  <si>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</si>
  <si>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</si>
  <si>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</si>
  <si>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</si>
  <si>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</si>
  <si>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</si>
  <si>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</si>
  <si>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</si>
  <si>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</si>
  <si>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</si>
  <si>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</si>
  <si>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玉林市玉东区党群工作部</t>
  </si>
  <si>
    <t>玉林市玉东区党群工作部本级</t>
  </si>
  <si>
    <t xml:space="preserve">                                        </t>
  </si>
  <si>
    <t>附件8</t>
  </si>
  <si>
    <t>部门支出总表</t>
  </si>
  <si>
    <t>玉东新区党群共工作部</t>
  </si>
  <si>
    <t>行政运行（政府办公厅（室）及相关机构事务）</t>
  </si>
  <si>
    <t xml:space="preserve">行政运行（党委办公厅（室）及相关机构事务）
</t>
  </si>
  <si>
    <t>群众文化</t>
  </si>
  <si>
    <t xml:space="preserve">机关事业单位基本养老保险缴费支出
</t>
  </si>
  <si>
    <t xml:space="preserve">财政对工伤保险基金的补助
</t>
  </si>
  <si>
    <t xml:space="preserve">财政对生育保险基金的补助
</t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</si>
</sst>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8" formatCode="#,##0.00_ ;[Red]\-#,##0.00\ "/>
    <numFmt numFmtId="179" formatCode="0.00_ "/>
  </numFmts>
  <fonts count="13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5" fillId="0" borderId="0"/>
  </cellStyleXfs>
  <cellXfs count="182">
    <xf numFmtId="0" fontId="0" fillId="0" borderId="0" xfId="0">
      <alignment vertical="center"/>
    </xf>
    <xf numFmtId="0" fontId="1" fillId="0" borderId="0" xfId="5" applyAlignment="1">
      <alignment vertical="center" wrapText="1"/>
    </xf>
    <xf numFmtId="0" fontId="1" fillId="0" borderId="0" xfId="5" applyFill="1"/>
    <xf numFmtId="0" fontId="1" fillId="0" borderId="0" xfId="5"/>
    <xf numFmtId="0" fontId="2" fillId="0" borderId="0" xfId="5" applyFont="1"/>
    <xf numFmtId="0" fontId="2" fillId="0" borderId="0" xfId="5" applyFont="1" applyAlignment="1">
      <alignment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vertical="center" wrapText="1"/>
    </xf>
    <xf numFmtId="0" fontId="2" fillId="0" borderId="4" xfId="5" applyFont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178" fontId="2" fillId="0" borderId="1" xfId="5" applyNumberFormat="1" applyFont="1" applyFill="1" applyBorder="1" applyAlignment="1">
      <alignment horizontal="right" vertical="center"/>
    </xf>
    <xf numFmtId="49" fontId="2" fillId="0" borderId="1" xfId="5" applyNumberFormat="1" applyFont="1" applyFill="1" applyBorder="1" applyAlignment="1">
      <alignment vertical="center" wrapText="1"/>
    </xf>
    <xf numFmtId="0" fontId="2" fillId="0" borderId="0" xfId="5" applyFont="1" applyAlignment="1">
      <alignment horizontal="right" wrapText="1"/>
    </xf>
    <xf numFmtId="0" fontId="4" fillId="0" borderId="0" xfId="6" applyFont="1" applyFill="1"/>
    <xf numFmtId="41" fontId="2" fillId="0" borderId="0" xfId="3" applyFont="1" applyFill="1" applyAlignment="1"/>
    <xf numFmtId="41" fontId="1" fillId="0" borderId="0" xfId="3" applyFont="1" applyAlignment="1">
      <alignment horizontal="center"/>
    </xf>
    <xf numFmtId="0" fontId="1" fillId="0" borderId="0" xfId="6" applyFont="1"/>
    <xf numFmtId="0" fontId="5" fillId="0" borderId="0" xfId="6" applyAlignment="1">
      <alignment horizontal="left" vertical="center"/>
    </xf>
    <xf numFmtId="0" fontId="5" fillId="0" borderId="0" xfId="6" applyFill="1" applyAlignment="1">
      <alignment horizontal="right" vertical="center" wrapText="1"/>
    </xf>
    <xf numFmtId="0" fontId="5" fillId="0" borderId="0" xfId="6"/>
    <xf numFmtId="0" fontId="6" fillId="0" borderId="0" xfId="6" applyFont="1"/>
    <xf numFmtId="0" fontId="7" fillId="0" borderId="0" xfId="6" applyFont="1" applyFill="1" applyAlignment="1">
      <alignment horizontal="centerContinuous"/>
    </xf>
    <xf numFmtId="0" fontId="4" fillId="0" borderId="0" xfId="6" applyFont="1" applyFill="1" applyAlignment="1">
      <alignment horizontal="centerContinuous"/>
    </xf>
    <xf numFmtId="0" fontId="2" fillId="0" borderId="0" xfId="6" applyFont="1" applyFill="1" applyAlignment="1">
      <alignment horizontal="left" vertical="center"/>
    </xf>
    <xf numFmtId="0" fontId="2" fillId="0" borderId="0" xfId="6" applyNumberFormat="1" applyFont="1" applyFill="1" applyAlignment="1" applyProtection="1"/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 applyProtection="1">
      <alignment horizontal="center" vertical="center" wrapText="1"/>
    </xf>
    <xf numFmtId="49" fontId="2" fillId="0" borderId="2" xfId="6" applyNumberFormat="1" applyFont="1" applyFill="1" applyBorder="1" applyAlignment="1" applyProtection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49" fontId="2" fillId="0" borderId="4" xfId="6" applyNumberFormat="1" applyFont="1" applyFill="1" applyBorder="1" applyAlignment="1" applyProtection="1">
      <alignment horizontal="left" vertical="center" wrapText="1"/>
    </xf>
    <xf numFmtId="178" fontId="2" fillId="0" borderId="4" xfId="6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5" applyNumberFormat="1" applyFont="1" applyFill="1" applyBorder="1" applyAlignment="1">
      <alignment horizontal="left" vertical="center"/>
    </xf>
    <xf numFmtId="49" fontId="2" fillId="0" borderId="8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>
      <alignment horizontal="center" vertical="center" wrapText="1"/>
    </xf>
    <xf numFmtId="49" fontId="2" fillId="2" borderId="6" xfId="6" applyNumberFormat="1" applyFont="1" applyFill="1" applyBorder="1" applyAlignment="1">
      <alignment horizontal="center" vertical="center" wrapText="1"/>
    </xf>
    <xf numFmtId="178" fontId="2" fillId="0" borderId="1" xfId="6" applyNumberFormat="1" applyFont="1" applyFill="1" applyBorder="1" applyAlignment="1" applyProtection="1">
      <alignment horizontal="right" vertical="center" wrapText="1"/>
    </xf>
    <xf numFmtId="178" fontId="2" fillId="0" borderId="5" xfId="6" applyNumberFormat="1" applyFont="1" applyFill="1" applyBorder="1" applyAlignment="1" applyProtection="1">
      <alignment horizontal="right" vertical="center" wrapText="1"/>
    </xf>
    <xf numFmtId="0" fontId="2" fillId="0" borderId="1" xfId="6" applyNumberFormat="1" applyFont="1" applyFill="1" applyBorder="1" applyAlignment="1" applyProtection="1">
      <alignment horizontal="center" vertical="center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49" fontId="2" fillId="2" borderId="1" xfId="6" applyNumberFormat="1" applyFont="1" applyFill="1" applyBorder="1" applyAlignment="1" applyProtection="1">
      <alignment horizontal="center" vertical="center" wrapText="1"/>
    </xf>
    <xf numFmtId="178" fontId="6" fillId="0" borderId="4" xfId="6" applyNumberFormat="1" applyFont="1" applyFill="1" applyBorder="1" applyAlignment="1" applyProtection="1">
      <alignment horizontal="right" vertical="center" wrapText="1"/>
    </xf>
    <xf numFmtId="0" fontId="2" fillId="0" borderId="0" xfId="6" applyNumberFormat="1" applyFont="1" applyFill="1" applyAlignment="1" applyProtection="1">
      <alignment horizontal="right"/>
    </xf>
    <xf numFmtId="41" fontId="8" fillId="0" borderId="0" xfId="3" applyAlignment="1"/>
    <xf numFmtId="178" fontId="6" fillId="0" borderId="1" xfId="3" applyNumberFormat="1" applyFont="1" applyFill="1" applyBorder="1" applyAlignment="1">
      <alignment horizontal="right" vertical="center" wrapText="1"/>
    </xf>
    <xf numFmtId="41" fontId="8" fillId="0" borderId="0" xfId="3" applyFill="1" applyAlignment="1">
      <alignment horizontal="right" vertical="center" wrapText="1"/>
    </xf>
    <xf numFmtId="0" fontId="2" fillId="0" borderId="0" xfId="6" applyFont="1"/>
    <xf numFmtId="0" fontId="4" fillId="0" borderId="0" xfId="6" applyFont="1"/>
    <xf numFmtId="0" fontId="2" fillId="0" borderId="0" xfId="6" applyFont="1" applyAlignment="1">
      <alignment horizontal="center" vertical="center" wrapText="1"/>
    </xf>
    <xf numFmtId="0" fontId="2" fillId="0" borderId="0" xfId="6" applyFont="1" applyFill="1" applyAlignment="1">
      <alignment vertical="center" wrapText="1"/>
    </xf>
    <xf numFmtId="0" fontId="2" fillId="0" borderId="0" xfId="6" applyFont="1" applyAlignment="1">
      <alignment vertical="center" wrapText="1"/>
    </xf>
    <xf numFmtId="0" fontId="2" fillId="0" borderId="0" xfId="6" applyFont="1" applyFill="1" applyAlignment="1">
      <alignment horizontal="center" vertical="center" wrapText="1"/>
    </xf>
    <xf numFmtId="0" fontId="2" fillId="0" borderId="0" xfId="6" applyFont="1" applyAlignment="1">
      <alignment vertical="center"/>
    </xf>
    <xf numFmtId="0" fontId="9" fillId="0" borderId="0" xfId="6" applyFont="1" applyFill="1"/>
    <xf numFmtId="41" fontId="2" fillId="0" borderId="0" xfId="2" applyFont="1" applyFill="1" applyAlignment="1"/>
    <xf numFmtId="0" fontId="2" fillId="0" borderId="1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4" xfId="6" applyFont="1" applyFill="1" applyBorder="1" applyAlignment="1">
      <alignment vertical="center" wrapText="1"/>
    </xf>
    <xf numFmtId="178" fontId="2" fillId="0" borderId="2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Fill="1" applyBorder="1" applyAlignment="1">
      <alignment vertical="center" wrapText="1"/>
    </xf>
    <xf numFmtId="0" fontId="2" fillId="0" borderId="4" xfId="6" applyFont="1" applyFill="1" applyBorder="1" applyAlignment="1">
      <alignment horizontal="left" vertical="center" wrapText="1"/>
    </xf>
    <xf numFmtId="178" fontId="2" fillId="0" borderId="3" xfId="6" applyNumberFormat="1" applyFont="1" applyFill="1" applyBorder="1" applyAlignment="1" applyProtection="1">
      <alignment horizontal="right" vertical="center" wrapText="1"/>
    </xf>
    <xf numFmtId="0" fontId="2" fillId="0" borderId="4" xfId="6" applyFont="1" applyBorder="1" applyAlignment="1">
      <alignment vertical="center" wrapText="1"/>
    </xf>
    <xf numFmtId="178" fontId="2" fillId="0" borderId="10" xfId="6" applyNumberFormat="1" applyFont="1" applyFill="1" applyBorder="1" applyAlignment="1" applyProtection="1">
      <alignment horizontal="right" vertical="center" wrapText="1"/>
    </xf>
    <xf numFmtId="0" fontId="2" fillId="0" borderId="1" xfId="6" applyFont="1" applyFill="1" applyBorder="1" applyAlignment="1">
      <alignment vertical="center" wrapText="1"/>
    </xf>
    <xf numFmtId="178" fontId="2" fillId="0" borderId="3" xfId="6" applyNumberFormat="1" applyFont="1" applyFill="1" applyBorder="1" applyAlignment="1">
      <alignment horizontal="right" vertical="center" wrapText="1"/>
    </xf>
    <xf numFmtId="178" fontId="2" fillId="0" borderId="1" xfId="6" applyNumberFormat="1" applyFont="1" applyFill="1" applyBorder="1" applyAlignment="1">
      <alignment horizontal="right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2" fillId="0" borderId="7" xfId="6" applyFont="1" applyFill="1" applyBorder="1" applyAlignment="1">
      <alignment horizontal="center" vertical="center" wrapText="1"/>
    </xf>
    <xf numFmtId="0" fontId="9" fillId="0" borderId="4" xfId="6" applyFont="1" applyFill="1" applyBorder="1" applyAlignment="1">
      <alignment vertical="center" wrapText="1"/>
    </xf>
    <xf numFmtId="0" fontId="2" fillId="2" borderId="7" xfId="6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178" fontId="10" fillId="0" borderId="2" xfId="6" applyNumberFormat="1" applyFont="1" applyFill="1" applyBorder="1" applyAlignment="1" applyProtection="1">
      <alignment horizontal="right" vertical="center" wrapText="1"/>
    </xf>
    <xf numFmtId="0" fontId="10" fillId="0" borderId="7" xfId="6" applyFont="1" applyFill="1" applyBorder="1" applyAlignment="1">
      <alignment horizontal="right" vertical="center" wrapText="1"/>
    </xf>
    <xf numFmtId="178" fontId="10" fillId="0" borderId="1" xfId="6" applyNumberFormat="1" applyFont="1" applyFill="1" applyBorder="1" applyAlignment="1" applyProtection="1">
      <alignment horizontal="right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vertical="center" wrapText="1"/>
    </xf>
    <xf numFmtId="178" fontId="2" fillId="0" borderId="3" xfId="6" applyNumberFormat="1" applyFont="1" applyFill="1" applyBorder="1" applyAlignment="1">
      <alignment vertical="center" wrapText="1"/>
    </xf>
    <xf numFmtId="0" fontId="2" fillId="2" borderId="1" xfId="6" applyFont="1" applyFill="1" applyBorder="1" applyAlignment="1">
      <alignment vertical="center" wrapText="1"/>
    </xf>
    <xf numFmtId="178" fontId="2" fillId="0" borderId="1" xfId="6" applyNumberFormat="1" applyFont="1" applyBorder="1" applyAlignment="1">
      <alignment vertical="center" wrapText="1"/>
    </xf>
    <xf numFmtId="178" fontId="2" fillId="0" borderId="1" xfId="6" applyNumberFormat="1" applyFont="1" applyFill="1" applyBorder="1" applyAlignment="1">
      <alignment vertical="center" wrapText="1"/>
    </xf>
    <xf numFmtId="178" fontId="2" fillId="0" borderId="2" xfId="6" applyNumberFormat="1" applyFont="1" applyFill="1" applyBorder="1" applyAlignment="1">
      <alignment horizontal="right" vertical="center" wrapText="1"/>
    </xf>
    <xf numFmtId="3" fontId="2" fillId="0" borderId="0" xfId="6" applyNumberFormat="1" applyFont="1" applyFill="1" applyAlignment="1">
      <alignment vertical="center" wrapText="1"/>
    </xf>
    <xf numFmtId="0" fontId="2" fillId="0" borderId="0" xfId="6" applyNumberFormat="1" applyFont="1" applyFill="1" applyAlignment="1" applyProtection="1">
      <alignment horizontal="left" vertical="center"/>
    </xf>
    <xf numFmtId="0" fontId="5" fillId="0" borderId="0" xfId="6" applyFill="1"/>
    <xf numFmtId="0" fontId="2" fillId="0" borderId="0" xfId="1" applyFont="1"/>
    <xf numFmtId="0" fontId="1" fillId="0" borderId="0" xfId="1"/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vertical="center"/>
    </xf>
    <xf numFmtId="178" fontId="2" fillId="0" borderId="1" xfId="1" applyNumberFormat="1" applyFont="1" applyFill="1" applyBorder="1" applyAlignment="1">
      <alignment horizontal="right" vertical="center"/>
    </xf>
    <xf numFmtId="0" fontId="2" fillId="0" borderId="1" xfId="5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vertical="center" wrapText="1"/>
    </xf>
    <xf numFmtId="0" fontId="1" fillId="0" borderId="0" xfId="5" applyAlignment="1">
      <alignment wrapText="1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right" vertical="center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178" fontId="2" fillId="0" borderId="1" xfId="5" applyNumberFormat="1" applyFont="1" applyFill="1" applyBorder="1"/>
    <xf numFmtId="0" fontId="1" fillId="0" borderId="1" xfId="5" applyFill="1" applyBorder="1"/>
    <xf numFmtId="0" fontId="2" fillId="0" borderId="1" xfId="5" applyFont="1" applyFill="1" applyBorder="1" applyAlignment="1">
      <alignment vertical="center"/>
    </xf>
    <xf numFmtId="0" fontId="2" fillId="0" borderId="1" xfId="5" applyFont="1" applyFill="1" applyBorder="1"/>
    <xf numFmtId="49" fontId="1" fillId="0" borderId="0" xfId="5" applyNumberFormat="1"/>
    <xf numFmtId="49" fontId="2" fillId="0" borderId="0" xfId="5" applyNumberFormat="1" applyFont="1" applyAlignment="1">
      <alignment vertical="center"/>
    </xf>
    <xf numFmtId="49" fontId="2" fillId="0" borderId="1" xfId="5" applyNumberFormat="1" applyFont="1" applyBorder="1" applyAlignment="1">
      <alignment horizontal="center" vertical="center"/>
    </xf>
    <xf numFmtId="0" fontId="2" fillId="0" borderId="1" xfId="5" applyNumberFormat="1" applyFont="1" applyFill="1" applyBorder="1" applyAlignment="1">
      <alignment vertical="center"/>
    </xf>
    <xf numFmtId="4" fontId="1" fillId="0" borderId="0" xfId="5" applyNumberFormat="1" applyFill="1"/>
    <xf numFmtId="0" fontId="2" fillId="0" borderId="1" xfId="5" applyNumberFormat="1" applyFont="1" applyFill="1" applyBorder="1" applyAlignment="1">
      <alignment vertical="center" wrapText="1"/>
    </xf>
    <xf numFmtId="0" fontId="1" fillId="0" borderId="0" xfId="4" applyFill="1"/>
    <xf numFmtId="0" fontId="1" fillId="0" borderId="0" xfId="4"/>
    <xf numFmtId="0" fontId="2" fillId="0" borderId="0" xfId="4" applyFont="1"/>
    <xf numFmtId="0" fontId="2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0" xfId="4" applyAlignment="1"/>
    <xf numFmtId="0" fontId="2" fillId="0" borderId="1" xfId="4" applyFont="1" applyBorder="1" applyAlignment="1">
      <alignment horizontal="center" vertical="center" wrapText="1"/>
    </xf>
    <xf numFmtId="179" fontId="2" fillId="0" borderId="1" xfId="4" applyNumberFormat="1" applyFont="1" applyFill="1" applyBorder="1" applyAlignment="1">
      <alignment vertical="center"/>
    </xf>
    <xf numFmtId="178" fontId="2" fillId="0" borderId="1" xfId="4" applyNumberFormat="1" applyFont="1" applyFill="1" applyBorder="1" applyAlignment="1">
      <alignment horizontal="right" vertical="center"/>
    </xf>
    <xf numFmtId="0" fontId="2" fillId="0" borderId="1" xfId="4" applyFont="1" applyFill="1" applyBorder="1"/>
    <xf numFmtId="179" fontId="2" fillId="0" borderId="1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9" xfId="1" applyFont="1" applyBorder="1" applyAlignment="1">
      <alignment horizontal="right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" fillId="0" borderId="9" xfId="6" applyFont="1" applyBorder="1" applyAlignment="1">
      <alignment horizontal="right"/>
    </xf>
    <xf numFmtId="49" fontId="2" fillId="2" borderId="4" xfId="6" applyNumberFormat="1" applyFont="1" applyFill="1" applyBorder="1" applyAlignment="1" applyProtection="1">
      <alignment horizontal="center" vertical="center"/>
    </xf>
    <xf numFmtId="49" fontId="2" fillId="2" borderId="5" xfId="6" applyNumberFormat="1" applyFont="1" applyFill="1" applyBorder="1" applyAlignment="1" applyProtection="1">
      <alignment horizontal="center" vertical="center"/>
    </xf>
    <xf numFmtId="49" fontId="2" fillId="2" borderId="7" xfId="6" applyNumberFormat="1" applyFont="1" applyFill="1" applyBorder="1" applyAlignment="1" applyProtection="1">
      <alignment horizontal="center" vertical="center"/>
    </xf>
    <xf numFmtId="49" fontId="2" fillId="2" borderId="4" xfId="6" applyNumberFormat="1" applyFont="1" applyFill="1" applyBorder="1" applyAlignment="1" applyProtection="1">
      <alignment horizontal="center" vertical="center" wrapText="1"/>
    </xf>
    <xf numFmtId="49" fontId="2" fillId="2" borderId="5" xfId="6" applyNumberFormat="1" applyFont="1" applyFill="1" applyBorder="1" applyAlignment="1" applyProtection="1">
      <alignment horizontal="center" vertical="center" wrapText="1"/>
    </xf>
    <xf numFmtId="49" fontId="2" fillId="2" borderId="7" xfId="6" applyNumberFormat="1" applyFont="1" applyFill="1" applyBorder="1" applyAlignment="1" applyProtection="1">
      <alignment horizontal="center" vertical="center" wrapText="1"/>
    </xf>
    <xf numFmtId="0" fontId="6" fillId="0" borderId="4" xfId="6" applyNumberFormat="1" applyFont="1" applyFill="1" applyBorder="1" applyAlignment="1" applyProtection="1">
      <alignment horizontal="center" vertical="center" wrapText="1"/>
    </xf>
    <xf numFmtId="0" fontId="6" fillId="0" borderId="5" xfId="6" applyNumberFormat="1" applyFont="1" applyFill="1" applyBorder="1" applyAlignment="1" applyProtection="1">
      <alignment horizontal="center" vertical="center" wrapText="1"/>
    </xf>
    <xf numFmtId="0" fontId="6" fillId="0" borderId="7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/>
    </xf>
    <xf numFmtId="49" fontId="2" fillId="0" borderId="5" xfId="6" applyNumberFormat="1" applyFont="1" applyFill="1" applyBorder="1" applyAlignment="1" applyProtection="1">
      <alignment horizontal="center" vertical="center"/>
    </xf>
    <xf numFmtId="49" fontId="2" fillId="0" borderId="7" xfId="6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2" fillId="0" borderId="5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49" fontId="6" fillId="2" borderId="4" xfId="6" applyNumberFormat="1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/>
    </xf>
    <xf numFmtId="49" fontId="6" fillId="2" borderId="2" xfId="6" applyNumberFormat="1" applyFont="1" applyFill="1" applyBorder="1" applyAlignment="1">
      <alignment horizontal="center" vertical="center" wrapText="1"/>
    </xf>
    <xf numFmtId="49" fontId="2" fillId="0" borderId="6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 wrapText="1"/>
    </xf>
    <xf numFmtId="49" fontId="2" fillId="0" borderId="9" xfId="6" applyNumberFormat="1" applyFont="1" applyFill="1" applyBorder="1" applyAlignment="1" applyProtection="1">
      <alignment horizontal="center" vertical="center" wrapText="1"/>
    </xf>
    <xf numFmtId="49" fontId="2" fillId="0" borderId="5" xfId="6" applyNumberFormat="1" applyFont="1" applyFill="1" applyBorder="1" applyAlignment="1" applyProtection="1">
      <alignment horizontal="center" vertical="center" wrapText="1"/>
    </xf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0" fontId="6" fillId="0" borderId="3" xfId="6" applyNumberFormat="1" applyFont="1" applyFill="1" applyBorder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6" fillId="0" borderId="9" xfId="6" applyNumberFormat="1" applyFont="1" applyFill="1" applyBorder="1" applyAlignment="1" applyProtection="1">
      <alignment horizontal="center" vertical="center" wrapText="1"/>
    </xf>
    <xf numFmtId="49" fontId="6" fillId="0" borderId="6" xfId="6" applyNumberFormat="1" applyFont="1" applyFill="1" applyBorder="1" applyAlignment="1" applyProtection="1">
      <alignment horizontal="center" vertical="center" wrapText="1"/>
    </xf>
    <xf numFmtId="49" fontId="6" fillId="0" borderId="4" xfId="6" applyNumberFormat="1" applyFont="1" applyFill="1" applyBorder="1" applyAlignment="1" applyProtection="1">
      <alignment horizontal="center" vertical="center" wrapText="1"/>
    </xf>
    <xf numFmtId="49" fontId="6" fillId="0" borderId="3" xfId="6" applyNumberFormat="1" applyFont="1" applyFill="1" applyBorder="1" applyAlignment="1" applyProtection="1">
      <alignment horizontal="center" vertical="center"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41" fontId="2" fillId="0" borderId="2" xfId="3" applyFont="1" applyBorder="1" applyAlignment="1">
      <alignment horizontal="center" vertical="center" wrapText="1"/>
    </xf>
    <xf numFmtId="41" fontId="2" fillId="0" borderId="10" xfId="3" applyFont="1" applyBorder="1" applyAlignment="1">
      <alignment horizontal="center" vertical="center" wrapText="1"/>
    </xf>
    <xf numFmtId="41" fontId="2" fillId="0" borderId="3" xfId="3" applyFont="1" applyBorder="1" applyAlignment="1">
      <alignment horizontal="center" vertical="center" wrapText="1"/>
    </xf>
    <xf numFmtId="0" fontId="3" fillId="0" borderId="0" xfId="5" applyFont="1" applyAlignment="1">
      <alignment horizontal="center"/>
    </xf>
    <xf numFmtId="0" fontId="2" fillId="0" borderId="1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</cellXfs>
  <cellStyles count="7">
    <cellStyle name="常规" xfId="0" builtinId="0"/>
    <cellStyle name="常规 2" xfId="4"/>
    <cellStyle name="常规 3" xfId="5"/>
    <cellStyle name="常规 3_5.政府性基金预算拨款支出预算表" xfId="1"/>
    <cellStyle name="常规 4" xfId="6"/>
    <cellStyle name="千位分隔[0] 2" xfId="2"/>
    <cellStyle name="千位分隔[0]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F20" sqref="F20"/>
    </sheetView>
  </sheetViews>
  <sheetFormatPr defaultColWidth="9" defaultRowHeight="14.25"/>
  <cols>
    <col min="1" max="1" width="23.75" style="116" customWidth="1"/>
    <col min="2" max="2" width="13.75" style="116" customWidth="1"/>
    <col min="3" max="3" width="27.375" style="116" customWidth="1"/>
    <col min="4" max="5" width="10.625" style="116" customWidth="1"/>
    <col min="6" max="6" width="12" style="116" customWidth="1"/>
    <col min="7" max="16384" width="9" style="116"/>
  </cols>
  <sheetData>
    <row r="1" spans="1:7" ht="14.25" customHeight="1">
      <c r="A1" s="117" t="s">
        <v>0</v>
      </c>
    </row>
    <row r="2" spans="1:7" ht="20.25" customHeight="1">
      <c r="A2" s="126" t="s">
        <v>1</v>
      </c>
      <c r="B2" s="126"/>
      <c r="C2" s="126"/>
      <c r="D2" s="126"/>
      <c r="E2" s="126"/>
      <c r="F2" s="126"/>
    </row>
    <row r="3" spans="1:7" ht="20.25" customHeight="1">
      <c r="A3" s="117"/>
      <c r="B3" s="117"/>
      <c r="C3" s="117"/>
      <c r="D3" s="117"/>
      <c r="E3" s="117"/>
      <c r="F3" s="118" t="s">
        <v>2</v>
      </c>
    </row>
    <row r="4" spans="1:7" ht="18.75" customHeight="1">
      <c r="A4" s="127" t="s">
        <v>3</v>
      </c>
      <c r="B4" s="127"/>
      <c r="C4" s="127" t="s">
        <v>4</v>
      </c>
      <c r="D4" s="127"/>
      <c r="E4" s="127"/>
      <c r="F4" s="127"/>
      <c r="G4" s="120"/>
    </row>
    <row r="5" spans="1:7" ht="18.75" customHeight="1">
      <c r="A5" s="119" t="s">
        <v>5</v>
      </c>
      <c r="B5" s="119" t="s">
        <v>6</v>
      </c>
      <c r="C5" s="119" t="s">
        <v>5</v>
      </c>
      <c r="D5" s="119" t="s">
        <v>7</v>
      </c>
      <c r="E5" s="121" t="s">
        <v>8</v>
      </c>
      <c r="F5" s="121" t="s">
        <v>9</v>
      </c>
    </row>
    <row r="6" spans="1:7" s="115" customFormat="1" ht="18.75" customHeight="1">
      <c r="A6" s="122" t="s">
        <v>10</v>
      </c>
      <c r="B6" s="123">
        <v>1014.95</v>
      </c>
      <c r="C6" s="122" t="s">
        <v>11</v>
      </c>
      <c r="D6" s="123">
        <f>E6+F6</f>
        <v>1014.95</v>
      </c>
      <c r="E6" s="123">
        <f>SUM(E7:E32)</f>
        <v>1014.95</v>
      </c>
      <c r="F6" s="123">
        <f>SUM(F7:F32)</f>
        <v>0</v>
      </c>
    </row>
    <row r="7" spans="1:7" s="115" customFormat="1" ht="18.75" customHeight="1">
      <c r="A7" s="122" t="s">
        <v>12</v>
      </c>
      <c r="B7" s="123">
        <v>1014.95</v>
      </c>
      <c r="C7" s="107" t="s">
        <v>13</v>
      </c>
      <c r="D7" s="123">
        <f t="shared" ref="D7:D33" si="0">E7+F7</f>
        <v>997.04</v>
      </c>
      <c r="E7" s="123">
        <v>997.04</v>
      </c>
      <c r="F7" s="123">
        <v>0</v>
      </c>
    </row>
    <row r="8" spans="1:7" s="115" customFormat="1" ht="18.75" customHeight="1">
      <c r="A8" s="122" t="s">
        <v>14</v>
      </c>
      <c r="B8" s="123">
        <v>0</v>
      </c>
      <c r="C8" s="107" t="s">
        <v>15</v>
      </c>
      <c r="D8" s="123">
        <f t="shared" si="0"/>
        <v>0</v>
      </c>
      <c r="E8" s="123">
        <v>0</v>
      </c>
      <c r="F8" s="123">
        <v>0</v>
      </c>
    </row>
    <row r="9" spans="1:7" s="115" customFormat="1" ht="18.75" customHeight="1">
      <c r="A9" s="122"/>
      <c r="B9" s="123"/>
      <c r="C9" s="107" t="s">
        <v>16</v>
      </c>
      <c r="D9" s="123">
        <f t="shared" si="0"/>
        <v>0</v>
      </c>
      <c r="E9" s="123">
        <v>0</v>
      </c>
      <c r="F9" s="123">
        <v>0</v>
      </c>
    </row>
    <row r="10" spans="1:7" s="115" customFormat="1" ht="18.75" customHeight="1">
      <c r="A10" s="122" t="s">
        <v>17</v>
      </c>
      <c r="B10" s="123"/>
      <c r="C10" s="107" t="s">
        <v>18</v>
      </c>
      <c r="D10" s="123">
        <f t="shared" si="0"/>
        <v>0</v>
      </c>
      <c r="E10" s="123">
        <v>0</v>
      </c>
      <c r="F10" s="123">
        <v>0</v>
      </c>
    </row>
    <row r="11" spans="1:7" s="115" customFormat="1" ht="18.75" customHeight="1">
      <c r="A11" s="122" t="s">
        <v>19</v>
      </c>
      <c r="B11" s="123"/>
      <c r="C11" s="107" t="s">
        <v>20</v>
      </c>
      <c r="D11" s="123">
        <f t="shared" si="0"/>
        <v>0</v>
      </c>
      <c r="E11" s="123"/>
      <c r="F11" s="123">
        <v>0</v>
      </c>
    </row>
    <row r="12" spans="1:7" s="115" customFormat="1" ht="18.75" customHeight="1">
      <c r="A12" s="122" t="s">
        <v>21</v>
      </c>
      <c r="B12" s="123">
        <v>0</v>
      </c>
      <c r="C12" s="107" t="s">
        <v>22</v>
      </c>
      <c r="D12" s="123">
        <f t="shared" si="0"/>
        <v>0</v>
      </c>
      <c r="E12" s="123">
        <v>0</v>
      </c>
      <c r="F12" s="123">
        <v>0</v>
      </c>
    </row>
    <row r="13" spans="1:7" s="115" customFormat="1" ht="18.75" customHeight="1">
      <c r="A13" s="122"/>
      <c r="B13" s="123"/>
      <c r="C13" s="107" t="s">
        <v>23</v>
      </c>
      <c r="D13" s="123">
        <f t="shared" si="0"/>
        <v>10</v>
      </c>
      <c r="E13" s="123">
        <v>10</v>
      </c>
      <c r="F13" s="123">
        <v>0</v>
      </c>
    </row>
    <row r="14" spans="1:7" s="115" customFormat="1" ht="18.75" customHeight="1">
      <c r="A14" s="124"/>
      <c r="B14" s="123"/>
      <c r="C14" s="107" t="s">
        <v>24</v>
      </c>
      <c r="D14" s="123">
        <f t="shared" si="0"/>
        <v>3.65</v>
      </c>
      <c r="E14" s="123">
        <v>3.65</v>
      </c>
      <c r="F14" s="123">
        <v>0</v>
      </c>
    </row>
    <row r="15" spans="1:7" s="115" customFormat="1" ht="18.75" customHeight="1">
      <c r="A15" s="124"/>
      <c r="B15" s="123"/>
      <c r="C15" s="107" t="s">
        <v>25</v>
      </c>
      <c r="D15" s="123">
        <f t="shared" si="0"/>
        <v>2.13</v>
      </c>
      <c r="E15" s="123">
        <v>2.13</v>
      </c>
      <c r="F15" s="123">
        <v>0</v>
      </c>
    </row>
    <row r="16" spans="1:7" s="115" customFormat="1" ht="18.75" customHeight="1">
      <c r="A16" s="124"/>
      <c r="B16" s="123"/>
      <c r="C16" s="107" t="s">
        <v>26</v>
      </c>
      <c r="D16" s="123">
        <f t="shared" si="0"/>
        <v>0</v>
      </c>
      <c r="E16" s="123">
        <v>0</v>
      </c>
      <c r="F16" s="123">
        <v>0</v>
      </c>
    </row>
    <row r="17" spans="1:6" s="115" customFormat="1" ht="18.75" customHeight="1">
      <c r="A17" s="124"/>
      <c r="B17" s="123"/>
      <c r="C17" s="107" t="s">
        <v>27</v>
      </c>
      <c r="D17" s="123">
        <f t="shared" si="0"/>
        <v>0</v>
      </c>
      <c r="E17" s="123">
        <v>0</v>
      </c>
      <c r="F17" s="123">
        <v>0</v>
      </c>
    </row>
    <row r="18" spans="1:6" s="115" customFormat="1" ht="18.75" customHeight="1">
      <c r="A18" s="124"/>
      <c r="B18" s="123"/>
      <c r="C18" s="107" t="s">
        <v>28</v>
      </c>
      <c r="D18" s="123">
        <f t="shared" si="0"/>
        <v>0</v>
      </c>
      <c r="E18" s="123">
        <v>0</v>
      </c>
      <c r="F18" s="123">
        <v>0</v>
      </c>
    </row>
    <row r="19" spans="1:6" s="115" customFormat="1" ht="18.75" customHeight="1">
      <c r="A19" s="124"/>
      <c r="B19" s="123"/>
      <c r="C19" s="107" t="s">
        <v>29</v>
      </c>
      <c r="D19" s="123">
        <f t="shared" si="0"/>
        <v>0</v>
      </c>
      <c r="E19" s="123">
        <v>0</v>
      </c>
      <c r="F19" s="123">
        <v>0</v>
      </c>
    </row>
    <row r="20" spans="1:6" s="115" customFormat="1" ht="18.75" customHeight="1">
      <c r="A20" s="124"/>
      <c r="B20" s="123"/>
      <c r="C20" s="107" t="s">
        <v>30</v>
      </c>
      <c r="D20" s="123">
        <f t="shared" si="0"/>
        <v>0</v>
      </c>
      <c r="E20" s="123">
        <v>0</v>
      </c>
      <c r="F20" s="123">
        <v>0</v>
      </c>
    </row>
    <row r="21" spans="1:6" s="115" customFormat="1" ht="18.75" customHeight="1">
      <c r="A21" s="124"/>
      <c r="B21" s="123"/>
      <c r="C21" s="107" t="s">
        <v>31</v>
      </c>
      <c r="D21" s="123">
        <f t="shared" si="0"/>
        <v>0</v>
      </c>
      <c r="E21" s="123">
        <v>0</v>
      </c>
      <c r="F21" s="123">
        <v>0</v>
      </c>
    </row>
    <row r="22" spans="1:6" s="115" customFormat="1" ht="18.75" customHeight="1">
      <c r="A22" s="124"/>
      <c r="B22" s="123"/>
      <c r="C22" s="107" t="s">
        <v>32</v>
      </c>
      <c r="D22" s="123">
        <f t="shared" si="0"/>
        <v>0</v>
      </c>
      <c r="E22" s="123">
        <v>0</v>
      </c>
      <c r="F22" s="123">
        <v>0</v>
      </c>
    </row>
    <row r="23" spans="1:6" s="115" customFormat="1" ht="18.75" customHeight="1">
      <c r="A23" s="124"/>
      <c r="B23" s="123"/>
      <c r="C23" s="107" t="s">
        <v>33</v>
      </c>
      <c r="D23" s="123">
        <f t="shared" si="0"/>
        <v>0</v>
      </c>
      <c r="E23" s="123">
        <v>0</v>
      </c>
      <c r="F23" s="123">
        <v>0</v>
      </c>
    </row>
    <row r="24" spans="1:6" s="115" customFormat="1" ht="18.75" customHeight="1">
      <c r="A24" s="124"/>
      <c r="B24" s="123"/>
      <c r="C24" s="107" t="s">
        <v>34</v>
      </c>
      <c r="D24" s="123">
        <f t="shared" si="0"/>
        <v>0</v>
      </c>
      <c r="E24" s="123">
        <v>0</v>
      </c>
      <c r="F24" s="123">
        <v>0</v>
      </c>
    </row>
    <row r="25" spans="1:6" s="115" customFormat="1" ht="18.75" customHeight="1">
      <c r="A25" s="124"/>
      <c r="B25" s="123"/>
      <c r="C25" s="107" t="s">
        <v>35</v>
      </c>
      <c r="D25" s="123">
        <f t="shared" si="0"/>
        <v>2.13</v>
      </c>
      <c r="E25" s="123">
        <v>2.13</v>
      </c>
      <c r="F25" s="123">
        <v>0</v>
      </c>
    </row>
    <row r="26" spans="1:6" s="115" customFormat="1" ht="18.75" customHeight="1">
      <c r="A26" s="124"/>
      <c r="B26" s="123"/>
      <c r="C26" s="107" t="s">
        <v>36</v>
      </c>
      <c r="D26" s="123">
        <f t="shared" si="0"/>
        <v>0</v>
      </c>
      <c r="E26" s="123">
        <v>0</v>
      </c>
      <c r="F26" s="123">
        <v>0</v>
      </c>
    </row>
    <row r="27" spans="1:6" s="115" customFormat="1" ht="18.75" customHeight="1">
      <c r="A27" s="124"/>
      <c r="B27" s="123"/>
      <c r="C27" s="107" t="s">
        <v>37</v>
      </c>
      <c r="D27" s="123">
        <f t="shared" si="0"/>
        <v>0</v>
      </c>
      <c r="E27" s="123">
        <v>0</v>
      </c>
      <c r="F27" s="123">
        <v>0</v>
      </c>
    </row>
    <row r="28" spans="1:6" s="115" customFormat="1" ht="18.75" customHeight="1">
      <c r="A28" s="124"/>
      <c r="B28" s="123"/>
      <c r="C28" s="107" t="s">
        <v>38</v>
      </c>
      <c r="D28" s="123">
        <f t="shared" si="0"/>
        <v>0</v>
      </c>
      <c r="E28" s="123">
        <v>0</v>
      </c>
      <c r="F28" s="123">
        <v>0</v>
      </c>
    </row>
    <row r="29" spans="1:6" s="115" customFormat="1" ht="18.75" customHeight="1">
      <c r="A29" s="124"/>
      <c r="B29" s="123"/>
      <c r="C29" s="107" t="s">
        <v>39</v>
      </c>
      <c r="D29" s="123">
        <f t="shared" si="0"/>
        <v>0</v>
      </c>
      <c r="E29" s="123">
        <v>0</v>
      </c>
      <c r="F29" s="123">
        <v>0</v>
      </c>
    </row>
    <row r="30" spans="1:6" s="115" customFormat="1" ht="18.75" customHeight="1">
      <c r="A30" s="124"/>
      <c r="B30" s="123"/>
      <c r="C30" s="107" t="s">
        <v>40</v>
      </c>
      <c r="D30" s="123">
        <f t="shared" si="0"/>
        <v>0</v>
      </c>
      <c r="E30" s="123">
        <v>0</v>
      </c>
      <c r="F30" s="123">
        <v>0</v>
      </c>
    </row>
    <row r="31" spans="1:6" s="115" customFormat="1" ht="18.75" customHeight="1">
      <c r="A31" s="124"/>
      <c r="B31" s="123"/>
      <c r="C31" s="107" t="s">
        <v>41</v>
      </c>
      <c r="D31" s="123">
        <f t="shared" si="0"/>
        <v>0</v>
      </c>
      <c r="E31" s="123">
        <v>0</v>
      </c>
      <c r="F31" s="123">
        <v>0</v>
      </c>
    </row>
    <row r="32" spans="1:6" s="115" customFormat="1" ht="18.75" customHeight="1">
      <c r="A32" s="124"/>
      <c r="B32" s="123"/>
      <c r="C32" s="107" t="s">
        <v>42</v>
      </c>
      <c r="D32" s="123">
        <f t="shared" si="0"/>
        <v>0</v>
      </c>
      <c r="E32" s="123">
        <v>0</v>
      </c>
      <c r="F32" s="123">
        <v>0</v>
      </c>
    </row>
    <row r="33" spans="1:6" s="115" customFormat="1" ht="18.75" customHeight="1">
      <c r="A33" s="125" t="s">
        <v>43</v>
      </c>
      <c r="B33" s="123">
        <v>1014.95</v>
      </c>
      <c r="C33" s="125" t="s">
        <v>44</v>
      </c>
      <c r="D33" s="123">
        <f t="shared" si="0"/>
        <v>1014.95</v>
      </c>
      <c r="E33" s="123">
        <f>E6</f>
        <v>1014.95</v>
      </c>
      <c r="F33" s="12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showGridLines="0" showZeros="0" workbookViewId="0">
      <selection activeCell="E20" sqref="E20"/>
    </sheetView>
  </sheetViews>
  <sheetFormatPr defaultColWidth="3.5" defaultRowHeight="14.25"/>
  <cols>
    <col min="1" max="1" width="5.625" style="3" customWidth="1"/>
    <col min="2" max="2" width="5.75" style="109" customWidth="1"/>
    <col min="3" max="3" width="5.5" style="109" customWidth="1"/>
    <col min="4" max="4" width="20.2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28" t="s">
        <v>45</v>
      </c>
      <c r="B1" s="128"/>
    </row>
    <row r="2" spans="1:8" ht="25.5" customHeight="1">
      <c r="A2" s="129" t="s">
        <v>46</v>
      </c>
      <c r="B2" s="130"/>
      <c r="C2" s="130"/>
      <c r="D2" s="130"/>
      <c r="E2" s="130"/>
      <c r="F2" s="130"/>
      <c r="G2" s="130"/>
    </row>
    <row r="3" spans="1:8" ht="16.5" customHeight="1">
      <c r="A3" s="101"/>
      <c r="B3" s="110"/>
      <c r="C3" s="110"/>
      <c r="D3" s="101"/>
      <c r="E3" s="101"/>
      <c r="F3" s="101"/>
      <c r="G3" s="102" t="s">
        <v>2</v>
      </c>
    </row>
    <row r="4" spans="1:8" ht="19.5" customHeight="1">
      <c r="A4" s="131" t="s">
        <v>47</v>
      </c>
      <c r="B4" s="131"/>
      <c r="C4" s="131"/>
      <c r="D4" s="131" t="s">
        <v>48</v>
      </c>
      <c r="E4" s="131" t="s">
        <v>7</v>
      </c>
      <c r="F4" s="131" t="s">
        <v>49</v>
      </c>
      <c r="G4" s="131" t="s">
        <v>50</v>
      </c>
    </row>
    <row r="5" spans="1:8" ht="19.5" customHeight="1">
      <c r="A5" s="103" t="s">
        <v>51</v>
      </c>
      <c r="B5" s="111" t="s">
        <v>52</v>
      </c>
      <c r="C5" s="111" t="s">
        <v>53</v>
      </c>
      <c r="D5" s="131"/>
      <c r="E5" s="131"/>
      <c r="F5" s="131"/>
      <c r="G5" s="131"/>
    </row>
    <row r="6" spans="1:8" ht="19.5" customHeight="1">
      <c r="A6" s="103" t="s">
        <v>54</v>
      </c>
      <c r="B6" s="111" t="s">
        <v>54</v>
      </c>
      <c r="C6" s="111" t="s">
        <v>54</v>
      </c>
      <c r="D6" s="103" t="s">
        <v>54</v>
      </c>
      <c r="E6" s="103">
        <v>1</v>
      </c>
      <c r="F6" s="103">
        <v>2</v>
      </c>
      <c r="G6" s="103">
        <v>3</v>
      </c>
    </row>
    <row r="7" spans="1:8" s="2" customFormat="1" ht="19.5" customHeight="1">
      <c r="A7" s="9"/>
      <c r="B7" s="9"/>
      <c r="C7" s="9"/>
      <c r="D7" s="112" t="s">
        <v>7</v>
      </c>
      <c r="E7" s="11">
        <f>SUM(F7:G7)</f>
        <v>1014.95</v>
      </c>
      <c r="F7" s="11">
        <f>SUM(F8+F17+F20+F26+F30)</f>
        <v>78.72</v>
      </c>
      <c r="G7" s="11">
        <f>SUM(G8+G17+G20+G26+G30)</f>
        <v>936.23</v>
      </c>
      <c r="H7" s="113"/>
    </row>
    <row r="8" spans="1:8" ht="19.5" customHeight="1">
      <c r="A8" s="9" t="s">
        <v>55</v>
      </c>
      <c r="B8" s="9"/>
      <c r="C8" s="9"/>
      <c r="D8" s="114" t="s">
        <v>56</v>
      </c>
      <c r="E8" s="11">
        <f t="shared" ref="E8:E32" si="0">SUM(F8:G8)</f>
        <v>997.04</v>
      </c>
      <c r="F8" s="11">
        <f>SUM(F9+F12+F15)</f>
        <v>70.81</v>
      </c>
      <c r="G8" s="11">
        <f>SUM(G9+G12+G15)</f>
        <v>926.23</v>
      </c>
    </row>
    <row r="9" spans="1:8" ht="24" customHeight="1">
      <c r="A9" s="9"/>
      <c r="B9" s="9" t="s">
        <v>57</v>
      </c>
      <c r="C9" s="9"/>
      <c r="D9" s="114" t="s">
        <v>58</v>
      </c>
      <c r="E9" s="11">
        <f t="shared" si="0"/>
        <v>340.04</v>
      </c>
      <c r="F9" s="11">
        <f>SUM(F10+F11)</f>
        <v>22.94</v>
      </c>
      <c r="G9" s="11">
        <f>SUM(G10+G11)</f>
        <v>317.10000000000002</v>
      </c>
    </row>
    <row r="10" spans="1:8" ht="29.1" customHeight="1">
      <c r="A10" s="9"/>
      <c r="B10" s="9"/>
      <c r="C10" s="9" t="s">
        <v>59</v>
      </c>
      <c r="D10" s="114" t="s">
        <v>60</v>
      </c>
      <c r="E10" s="11">
        <f t="shared" si="0"/>
        <v>51.94</v>
      </c>
      <c r="F10" s="11">
        <v>22.94</v>
      </c>
      <c r="G10" s="11">
        <v>29</v>
      </c>
    </row>
    <row r="11" spans="1:8" ht="19.5" customHeight="1">
      <c r="A11" s="9"/>
      <c r="B11" s="9"/>
      <c r="C11" s="9" t="s">
        <v>61</v>
      </c>
      <c r="D11" s="98" t="s">
        <v>62</v>
      </c>
      <c r="E11" s="11">
        <f t="shared" si="0"/>
        <v>288.10000000000002</v>
      </c>
      <c r="F11" s="11"/>
      <c r="G11" s="11">
        <v>288.10000000000002</v>
      </c>
    </row>
    <row r="12" spans="1:8" ht="19.5" customHeight="1">
      <c r="A12" s="9"/>
      <c r="B12" s="9" t="s">
        <v>63</v>
      </c>
      <c r="C12" s="9"/>
      <c r="D12" s="98" t="s">
        <v>64</v>
      </c>
      <c r="E12" s="11">
        <f t="shared" si="0"/>
        <v>449.3</v>
      </c>
      <c r="F12" s="11">
        <f>SUM(F13+F14)</f>
        <v>47.87</v>
      </c>
      <c r="G12" s="11">
        <f>SUM(G13+G14)</f>
        <v>401.43</v>
      </c>
    </row>
    <row r="13" spans="1:8" ht="27" customHeight="1">
      <c r="A13" s="9"/>
      <c r="B13" s="9"/>
      <c r="C13" s="9" t="s">
        <v>59</v>
      </c>
      <c r="D13" s="98" t="s">
        <v>65</v>
      </c>
      <c r="E13" s="11">
        <f t="shared" si="0"/>
        <v>14.53</v>
      </c>
      <c r="F13" s="11">
        <v>14.53</v>
      </c>
      <c r="G13" s="11"/>
    </row>
    <row r="14" spans="1:8" ht="27" customHeight="1">
      <c r="A14" s="9"/>
      <c r="B14" s="9"/>
      <c r="C14" s="9" t="s">
        <v>66</v>
      </c>
      <c r="D14" s="98" t="s">
        <v>67</v>
      </c>
      <c r="E14" s="11">
        <f t="shared" si="0"/>
        <v>434.77</v>
      </c>
      <c r="F14" s="11">
        <v>33.340000000000003</v>
      </c>
      <c r="G14" s="11">
        <v>401.43</v>
      </c>
    </row>
    <row r="15" spans="1:8" ht="18.95" customHeight="1">
      <c r="A15" s="9"/>
      <c r="B15" s="9" t="s">
        <v>68</v>
      </c>
      <c r="C15" s="9"/>
      <c r="D15" s="98" t="s">
        <v>69</v>
      </c>
      <c r="E15" s="11">
        <f t="shared" si="0"/>
        <v>207.7</v>
      </c>
      <c r="F15" s="11">
        <f>SUM(F16)</f>
        <v>0</v>
      </c>
      <c r="G15" s="11">
        <f>SUM(G16)</f>
        <v>207.7</v>
      </c>
    </row>
    <row r="16" spans="1:8" ht="19.5" customHeight="1">
      <c r="A16" s="9"/>
      <c r="C16" s="9" t="s">
        <v>70</v>
      </c>
      <c r="D16" s="98" t="s">
        <v>71</v>
      </c>
      <c r="E16" s="11">
        <f t="shared" si="0"/>
        <v>207.7</v>
      </c>
      <c r="F16" s="11"/>
      <c r="G16" s="11">
        <v>207.7</v>
      </c>
    </row>
    <row r="17" spans="1:7" ht="19.5" customHeight="1">
      <c r="A17" s="9" t="s">
        <v>72</v>
      </c>
      <c r="B17" s="9"/>
      <c r="C17" s="9"/>
      <c r="D17" s="114" t="s">
        <v>73</v>
      </c>
      <c r="E17" s="11">
        <f t="shared" si="0"/>
        <v>10</v>
      </c>
      <c r="F17" s="11">
        <f>SUM(F18)</f>
        <v>0</v>
      </c>
      <c r="G17" s="11">
        <f>SUM(G18)</f>
        <v>10</v>
      </c>
    </row>
    <row r="18" spans="1:7" ht="21" customHeight="1">
      <c r="A18" s="9"/>
      <c r="B18" s="9" t="s">
        <v>59</v>
      </c>
      <c r="C18" s="9"/>
      <c r="D18" s="114" t="s">
        <v>74</v>
      </c>
      <c r="E18" s="11">
        <f t="shared" si="0"/>
        <v>10</v>
      </c>
      <c r="F18" s="11">
        <f>SUM(F19)</f>
        <v>0</v>
      </c>
      <c r="G18" s="11">
        <f>SUM(G19)</f>
        <v>10</v>
      </c>
    </row>
    <row r="19" spans="1:7" ht="19.5" customHeight="1">
      <c r="A19" s="9"/>
      <c r="B19" s="9"/>
      <c r="C19" s="9" t="s">
        <v>75</v>
      </c>
      <c r="D19" s="114" t="s">
        <v>76</v>
      </c>
      <c r="E19" s="11">
        <f t="shared" si="0"/>
        <v>10</v>
      </c>
      <c r="F19" s="11"/>
      <c r="G19" s="11">
        <v>10</v>
      </c>
    </row>
    <row r="20" spans="1:7" ht="19.5" customHeight="1">
      <c r="A20" s="9" t="s">
        <v>77</v>
      </c>
      <c r="B20" s="9"/>
      <c r="C20" s="9"/>
      <c r="D20" s="114" t="s">
        <v>78</v>
      </c>
      <c r="E20" s="11">
        <f t="shared" si="0"/>
        <v>3.65</v>
      </c>
      <c r="F20" s="11">
        <f>SUM(F21+F23)</f>
        <v>3.65</v>
      </c>
      <c r="G20" s="11"/>
    </row>
    <row r="21" spans="1:7" ht="19.5" customHeight="1">
      <c r="A21" s="9"/>
      <c r="B21" s="9" t="s">
        <v>61</v>
      </c>
      <c r="C21" s="9"/>
      <c r="D21" s="114" t="s">
        <v>79</v>
      </c>
      <c r="E21" s="11">
        <f t="shared" si="0"/>
        <v>3.55</v>
      </c>
      <c r="F21" s="11">
        <f>SUM(F22)</f>
        <v>3.55</v>
      </c>
      <c r="G21" s="11">
        <f>SUM(G22)</f>
        <v>0</v>
      </c>
    </row>
    <row r="22" spans="1:7" ht="32.1" customHeight="1">
      <c r="A22" s="9"/>
      <c r="B22" s="9"/>
      <c r="C22" s="9" t="s">
        <v>61</v>
      </c>
      <c r="D22" s="114" t="s">
        <v>80</v>
      </c>
      <c r="E22" s="11">
        <f t="shared" si="0"/>
        <v>3.55</v>
      </c>
      <c r="F22" s="11">
        <v>3.55</v>
      </c>
      <c r="G22" s="11"/>
    </row>
    <row r="23" spans="1:7" ht="24.95" customHeight="1">
      <c r="A23" s="9"/>
      <c r="B23" s="9" t="s">
        <v>81</v>
      </c>
      <c r="C23" s="9"/>
      <c r="D23" s="98" t="s">
        <v>82</v>
      </c>
      <c r="E23" s="11">
        <f t="shared" si="0"/>
        <v>0.1</v>
      </c>
      <c r="F23" s="11">
        <f>SUM(F24:F25)</f>
        <v>0.1</v>
      </c>
      <c r="G23" s="11">
        <f>SUM(G24:G25)</f>
        <v>0</v>
      </c>
    </row>
    <row r="24" spans="1:7" ht="19.5" customHeight="1">
      <c r="A24" s="9"/>
      <c r="B24" s="9"/>
      <c r="C24" s="9" t="s">
        <v>83</v>
      </c>
      <c r="D24" s="98" t="s">
        <v>84</v>
      </c>
      <c r="E24" s="11">
        <f t="shared" si="0"/>
        <v>0.03</v>
      </c>
      <c r="F24" s="11">
        <v>0.03</v>
      </c>
      <c r="G24" s="11"/>
    </row>
    <row r="25" spans="1:7" ht="19.5" customHeight="1">
      <c r="A25" s="9"/>
      <c r="B25" s="9"/>
      <c r="C25" s="9" t="s">
        <v>57</v>
      </c>
      <c r="D25" s="98" t="s">
        <v>85</v>
      </c>
      <c r="E25" s="11">
        <f t="shared" si="0"/>
        <v>7.0000000000000007E-2</v>
      </c>
      <c r="F25" s="11">
        <v>7.0000000000000007E-2</v>
      </c>
      <c r="G25" s="11"/>
    </row>
    <row r="26" spans="1:7" ht="19.5" customHeight="1">
      <c r="A26" s="9" t="s">
        <v>86</v>
      </c>
      <c r="B26" s="9"/>
      <c r="C26" s="9"/>
      <c r="D26" s="98" t="s">
        <v>87</v>
      </c>
      <c r="E26" s="11">
        <f t="shared" si="0"/>
        <v>2.13</v>
      </c>
      <c r="F26" s="11">
        <f>SUM(F27)</f>
        <v>2.13</v>
      </c>
      <c r="G26" s="11">
        <f>SUM(G27)</f>
        <v>0</v>
      </c>
    </row>
    <row r="27" spans="1:7" ht="23.1" customHeight="1">
      <c r="A27" s="9"/>
      <c r="B27" s="9" t="s">
        <v>88</v>
      </c>
      <c r="C27" s="9"/>
      <c r="D27" s="98" t="s">
        <v>89</v>
      </c>
      <c r="E27" s="11">
        <f t="shared" si="0"/>
        <v>2.13</v>
      </c>
      <c r="F27" s="11">
        <f>SUM(F28:F29)</f>
        <v>2.13</v>
      </c>
      <c r="G27" s="11">
        <f>SUM(G28:G29)</f>
        <v>0</v>
      </c>
    </row>
    <row r="28" spans="1:7" ht="19.5" customHeight="1">
      <c r="A28" s="9"/>
      <c r="B28" s="9"/>
      <c r="C28" s="9" t="s">
        <v>59</v>
      </c>
      <c r="D28" s="98" t="s">
        <v>90</v>
      </c>
      <c r="E28" s="11">
        <f t="shared" si="0"/>
        <v>1.42</v>
      </c>
      <c r="F28" s="11">
        <v>1.42</v>
      </c>
      <c r="G28" s="11"/>
    </row>
    <row r="29" spans="1:7" ht="19.5" customHeight="1">
      <c r="A29" s="9"/>
      <c r="B29" s="9"/>
      <c r="C29" s="9" t="s">
        <v>57</v>
      </c>
      <c r="D29" s="98" t="s">
        <v>91</v>
      </c>
      <c r="E29" s="11">
        <f t="shared" si="0"/>
        <v>0.71</v>
      </c>
      <c r="F29" s="11">
        <v>0.71</v>
      </c>
      <c r="G29" s="11"/>
    </row>
    <row r="30" spans="1:7" ht="19.5" customHeight="1">
      <c r="A30" s="9" t="s">
        <v>92</v>
      </c>
      <c r="B30" s="9"/>
      <c r="C30" s="9"/>
      <c r="D30" s="114" t="s">
        <v>93</v>
      </c>
      <c r="E30" s="11">
        <f t="shared" si="0"/>
        <v>2.13</v>
      </c>
      <c r="F30" s="11">
        <f>SUM(F31)</f>
        <v>2.13</v>
      </c>
      <c r="G30" s="11">
        <f>SUM(G31)</f>
        <v>0</v>
      </c>
    </row>
    <row r="31" spans="1:7" ht="24.95" customHeight="1">
      <c r="A31" s="9"/>
      <c r="B31" s="9" t="s">
        <v>83</v>
      </c>
      <c r="C31" s="9"/>
      <c r="D31" s="114" t="s">
        <v>94</v>
      </c>
      <c r="E31" s="11">
        <f t="shared" si="0"/>
        <v>2.13</v>
      </c>
      <c r="F31" s="11">
        <f>SUM(F32)</f>
        <v>2.13</v>
      </c>
      <c r="G31" s="11">
        <f>SUM(G32)</f>
        <v>0</v>
      </c>
    </row>
    <row r="32" spans="1:7" ht="24" customHeight="1">
      <c r="A32" s="9" t="s">
        <v>95</v>
      </c>
      <c r="B32" s="9" t="s">
        <v>95</v>
      </c>
      <c r="C32" s="9" t="s">
        <v>59</v>
      </c>
      <c r="D32" s="114" t="s">
        <v>96</v>
      </c>
      <c r="E32" s="11">
        <f t="shared" si="0"/>
        <v>2.13</v>
      </c>
      <c r="F32" s="11">
        <v>2.13</v>
      </c>
      <c r="G32" s="11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12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J3" sqref="J3"/>
    </sheetView>
  </sheetViews>
  <sheetFormatPr defaultColWidth="9"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4" t="s">
        <v>97</v>
      </c>
    </row>
    <row r="2" spans="1:5" ht="18" customHeight="1">
      <c r="A2" s="129" t="s">
        <v>98</v>
      </c>
      <c r="B2" s="129"/>
      <c r="C2" s="129"/>
      <c r="D2" s="129"/>
      <c r="E2" s="129"/>
    </row>
    <row r="3" spans="1:5" ht="18" customHeight="1">
      <c r="A3" s="101"/>
      <c r="B3" s="101"/>
      <c r="C3" s="101"/>
      <c r="D3" s="101"/>
      <c r="E3" s="102" t="s">
        <v>2</v>
      </c>
    </row>
    <row r="4" spans="1:5" ht="25.5" customHeight="1">
      <c r="A4" s="131" t="s">
        <v>99</v>
      </c>
      <c r="B4" s="131"/>
      <c r="C4" s="131" t="s">
        <v>100</v>
      </c>
      <c r="D4" s="131"/>
      <c r="E4" s="131"/>
    </row>
    <row r="5" spans="1:5" ht="24.75" customHeight="1">
      <c r="A5" s="103" t="s">
        <v>47</v>
      </c>
      <c r="B5" s="103" t="s">
        <v>48</v>
      </c>
      <c r="C5" s="103" t="s">
        <v>7</v>
      </c>
      <c r="D5" s="103" t="s">
        <v>101</v>
      </c>
      <c r="E5" s="103" t="s">
        <v>102</v>
      </c>
    </row>
    <row r="6" spans="1:5" s="2" customFormat="1">
      <c r="A6" s="34"/>
      <c r="B6" s="34" t="s">
        <v>7</v>
      </c>
      <c r="C6" s="11">
        <f>SUM(D6:E6)</f>
        <v>78.72</v>
      </c>
      <c r="D6" s="11">
        <f>SUM(D7:D84)</f>
        <v>54</v>
      </c>
      <c r="E6" s="11">
        <f>SUM(E7:E84)</f>
        <v>24.72</v>
      </c>
    </row>
    <row r="7" spans="1:5">
      <c r="A7" s="34">
        <v>301</v>
      </c>
      <c r="B7" s="34" t="s">
        <v>103</v>
      </c>
      <c r="C7" s="11">
        <f t="shared" ref="C7:C38" si="0">SUM(D7:E7)</f>
        <v>0</v>
      </c>
      <c r="D7" s="11"/>
      <c r="E7" s="11"/>
    </row>
    <row r="8" spans="1:5">
      <c r="A8" s="34">
        <v>30101</v>
      </c>
      <c r="B8" s="34" t="s">
        <v>104</v>
      </c>
      <c r="C8" s="11">
        <f t="shared" si="0"/>
        <v>12.73</v>
      </c>
      <c r="D8" s="11">
        <v>12.73</v>
      </c>
      <c r="E8" s="11"/>
    </row>
    <row r="9" spans="1:5">
      <c r="A9" s="34">
        <v>30102</v>
      </c>
      <c r="B9" s="34" t="s">
        <v>105</v>
      </c>
      <c r="C9" s="11">
        <f t="shared" si="0"/>
        <v>1.8</v>
      </c>
      <c r="D9" s="11"/>
      <c r="E9" s="11">
        <v>1.8</v>
      </c>
    </row>
    <row r="10" spans="1:5">
      <c r="A10" s="34">
        <v>30103</v>
      </c>
      <c r="B10" s="34" t="s">
        <v>106</v>
      </c>
      <c r="C10" s="11">
        <f t="shared" si="0"/>
        <v>0</v>
      </c>
      <c r="D10" s="11"/>
      <c r="E10" s="11"/>
    </row>
    <row r="11" spans="1:5">
      <c r="A11" s="34">
        <v>30106</v>
      </c>
      <c r="B11" s="34" t="s">
        <v>107</v>
      </c>
      <c r="C11" s="11">
        <f t="shared" si="0"/>
        <v>0</v>
      </c>
      <c r="D11" s="11"/>
      <c r="E11" s="11"/>
    </row>
    <row r="12" spans="1:5">
      <c r="A12" s="34">
        <v>30107</v>
      </c>
      <c r="B12" s="34" t="s">
        <v>108</v>
      </c>
      <c r="C12" s="11">
        <f t="shared" si="0"/>
        <v>0</v>
      </c>
      <c r="D12" s="11"/>
      <c r="E12" s="11"/>
    </row>
    <row r="13" spans="1:5">
      <c r="A13" s="34">
        <v>30108</v>
      </c>
      <c r="B13" s="34" t="s">
        <v>109</v>
      </c>
      <c r="C13" s="11">
        <f t="shared" si="0"/>
        <v>3.55</v>
      </c>
      <c r="D13" s="11">
        <v>3.55</v>
      </c>
      <c r="E13" s="11"/>
    </row>
    <row r="14" spans="1:5">
      <c r="A14" s="34">
        <v>30109</v>
      </c>
      <c r="B14" s="34" t="s">
        <v>110</v>
      </c>
      <c r="C14" s="11">
        <f t="shared" si="0"/>
        <v>0</v>
      </c>
      <c r="D14" s="11"/>
      <c r="E14" s="11"/>
    </row>
    <row r="15" spans="1:5">
      <c r="A15" s="34">
        <v>30110</v>
      </c>
      <c r="B15" s="34" t="s">
        <v>111</v>
      </c>
      <c r="C15" s="11">
        <f t="shared" si="0"/>
        <v>1.42</v>
      </c>
      <c r="D15" s="11">
        <v>1.42</v>
      </c>
      <c r="E15" s="11"/>
    </row>
    <row r="16" spans="1:5">
      <c r="A16" s="34">
        <v>30111</v>
      </c>
      <c r="B16" s="34" t="s">
        <v>112</v>
      </c>
      <c r="C16" s="11">
        <f t="shared" si="0"/>
        <v>0.71</v>
      </c>
      <c r="D16" s="11">
        <v>0.71</v>
      </c>
      <c r="E16" s="11"/>
    </row>
    <row r="17" spans="1:5">
      <c r="A17" s="34">
        <v>30112</v>
      </c>
      <c r="B17" s="34" t="s">
        <v>113</v>
      </c>
      <c r="C17" s="11">
        <f t="shared" si="0"/>
        <v>0.1</v>
      </c>
      <c r="D17" s="11">
        <v>0.1</v>
      </c>
      <c r="E17" s="11"/>
    </row>
    <row r="18" spans="1:5">
      <c r="A18" s="34">
        <v>30113</v>
      </c>
      <c r="B18" s="34" t="s">
        <v>114</v>
      </c>
      <c r="C18" s="11">
        <f t="shared" si="0"/>
        <v>2.13</v>
      </c>
      <c r="D18" s="11">
        <v>2.13</v>
      </c>
      <c r="E18" s="11"/>
    </row>
    <row r="19" spans="1:5">
      <c r="A19" s="34">
        <v>30114</v>
      </c>
      <c r="B19" s="34" t="s">
        <v>115</v>
      </c>
      <c r="C19" s="11">
        <f t="shared" si="0"/>
        <v>0</v>
      </c>
      <c r="D19" s="11"/>
      <c r="E19" s="11"/>
    </row>
    <row r="20" spans="1:5">
      <c r="A20" s="34">
        <v>30199</v>
      </c>
      <c r="B20" s="34" t="s">
        <v>116</v>
      </c>
      <c r="C20" s="11">
        <f t="shared" si="0"/>
        <v>33.340000000000003</v>
      </c>
      <c r="D20" s="11">
        <v>33.340000000000003</v>
      </c>
      <c r="E20" s="11"/>
    </row>
    <row r="21" spans="1:5">
      <c r="A21" s="34">
        <v>302</v>
      </c>
      <c r="B21" s="34" t="s">
        <v>117</v>
      </c>
      <c r="C21" s="11">
        <f t="shared" si="0"/>
        <v>0</v>
      </c>
      <c r="D21" s="11"/>
      <c r="E21" s="11"/>
    </row>
    <row r="22" spans="1:5">
      <c r="A22" s="34">
        <v>30201</v>
      </c>
      <c r="B22" s="34" t="s">
        <v>118</v>
      </c>
      <c r="C22" s="11">
        <f t="shared" si="0"/>
        <v>22.56</v>
      </c>
      <c r="D22" s="11"/>
      <c r="E22" s="11">
        <v>22.56</v>
      </c>
    </row>
    <row r="23" spans="1:5">
      <c r="A23" s="34">
        <v>30202</v>
      </c>
      <c r="B23" s="34" t="s">
        <v>119</v>
      </c>
      <c r="C23" s="11">
        <f t="shared" si="0"/>
        <v>0</v>
      </c>
      <c r="D23" s="11"/>
      <c r="E23" s="11"/>
    </row>
    <row r="24" spans="1:5">
      <c r="A24" s="34">
        <v>30203</v>
      </c>
      <c r="B24" s="34" t="s">
        <v>120</v>
      </c>
      <c r="C24" s="11">
        <f t="shared" si="0"/>
        <v>0</v>
      </c>
      <c r="D24" s="11"/>
      <c r="E24" s="11"/>
    </row>
    <row r="25" spans="1:5">
      <c r="A25" s="34">
        <v>30204</v>
      </c>
      <c r="B25" s="34" t="s">
        <v>121</v>
      </c>
      <c r="C25" s="11">
        <f t="shared" si="0"/>
        <v>0</v>
      </c>
      <c r="D25" s="11"/>
      <c r="E25" s="11"/>
    </row>
    <row r="26" spans="1:5">
      <c r="A26" s="34">
        <v>30205</v>
      </c>
      <c r="B26" s="34" t="s">
        <v>122</v>
      </c>
      <c r="C26" s="11">
        <f t="shared" si="0"/>
        <v>0</v>
      </c>
      <c r="D26" s="11"/>
      <c r="E26" s="11"/>
    </row>
    <row r="27" spans="1:5">
      <c r="A27" s="34">
        <v>30206</v>
      </c>
      <c r="B27" s="34" t="s">
        <v>123</v>
      </c>
      <c r="C27" s="11">
        <f t="shared" si="0"/>
        <v>0</v>
      </c>
      <c r="D27" s="11"/>
      <c r="E27" s="11"/>
    </row>
    <row r="28" spans="1:5">
      <c r="A28" s="34">
        <v>30207</v>
      </c>
      <c r="B28" s="34" t="s">
        <v>124</v>
      </c>
      <c r="C28" s="11">
        <f t="shared" si="0"/>
        <v>0</v>
      </c>
      <c r="D28" s="11"/>
      <c r="E28" s="11"/>
    </row>
    <row r="29" spans="1:5">
      <c r="A29" s="34">
        <v>30208</v>
      </c>
      <c r="B29" s="34" t="s">
        <v>125</v>
      </c>
      <c r="C29" s="11">
        <f t="shared" si="0"/>
        <v>0</v>
      </c>
      <c r="D29" s="11"/>
      <c r="E29" s="11"/>
    </row>
    <row r="30" spans="1:5">
      <c r="A30" s="34">
        <v>30209</v>
      </c>
      <c r="B30" s="34" t="s">
        <v>126</v>
      </c>
      <c r="C30" s="11">
        <f t="shared" si="0"/>
        <v>0</v>
      </c>
      <c r="D30" s="11"/>
      <c r="E30" s="11"/>
    </row>
    <row r="31" spans="1:5">
      <c r="A31" s="34">
        <v>30211</v>
      </c>
      <c r="B31" s="34" t="s">
        <v>127</v>
      </c>
      <c r="C31" s="11">
        <f t="shared" si="0"/>
        <v>0</v>
      </c>
      <c r="D31" s="11"/>
      <c r="E31" s="11"/>
    </row>
    <row r="32" spans="1:5">
      <c r="A32" s="34">
        <v>30212</v>
      </c>
      <c r="B32" s="34" t="s">
        <v>128</v>
      </c>
      <c r="C32" s="11">
        <f t="shared" si="0"/>
        <v>0</v>
      </c>
      <c r="D32" s="11"/>
      <c r="E32" s="11"/>
    </row>
    <row r="33" spans="1:5">
      <c r="A33" s="34">
        <v>30213</v>
      </c>
      <c r="B33" s="34" t="s">
        <v>129</v>
      </c>
      <c r="C33" s="11">
        <f t="shared" si="0"/>
        <v>0</v>
      </c>
      <c r="D33" s="11"/>
      <c r="E33" s="11"/>
    </row>
    <row r="34" spans="1:5">
      <c r="A34" s="34">
        <v>30214</v>
      </c>
      <c r="B34" s="34" t="s">
        <v>130</v>
      </c>
      <c r="C34" s="11">
        <f t="shared" si="0"/>
        <v>0</v>
      </c>
      <c r="D34" s="11"/>
      <c r="E34" s="11"/>
    </row>
    <row r="35" spans="1:5">
      <c r="A35" s="34">
        <v>30215</v>
      </c>
      <c r="B35" s="34" t="s">
        <v>131</v>
      </c>
      <c r="C35" s="11">
        <f t="shared" si="0"/>
        <v>0</v>
      </c>
      <c r="D35" s="11"/>
      <c r="E35" s="11"/>
    </row>
    <row r="36" spans="1:5">
      <c r="A36" s="34">
        <v>30216</v>
      </c>
      <c r="B36" s="34" t="s">
        <v>132</v>
      </c>
      <c r="C36" s="11">
        <f t="shared" si="0"/>
        <v>0</v>
      </c>
      <c r="D36" s="11"/>
      <c r="E36" s="11"/>
    </row>
    <row r="37" spans="1:5">
      <c r="A37" s="34">
        <v>30217</v>
      </c>
      <c r="B37" s="34" t="s">
        <v>133</v>
      </c>
      <c r="C37" s="11">
        <f t="shared" si="0"/>
        <v>0</v>
      </c>
      <c r="D37" s="11"/>
      <c r="E37" s="11"/>
    </row>
    <row r="38" spans="1:5">
      <c r="A38" s="34">
        <v>30218</v>
      </c>
      <c r="B38" s="34" t="s">
        <v>134</v>
      </c>
      <c r="C38" s="11">
        <f t="shared" si="0"/>
        <v>0</v>
      </c>
      <c r="D38" s="11"/>
      <c r="E38" s="11"/>
    </row>
    <row r="39" spans="1:5">
      <c r="A39" s="34">
        <v>30224</v>
      </c>
      <c r="B39" s="34" t="s">
        <v>135</v>
      </c>
      <c r="C39" s="11">
        <f t="shared" ref="C39:C84" si="1">SUM(D39:E39)</f>
        <v>0</v>
      </c>
      <c r="D39" s="11"/>
      <c r="E39" s="11"/>
    </row>
    <row r="40" spans="1:5">
      <c r="A40" s="34">
        <v>30225</v>
      </c>
      <c r="B40" s="34" t="s">
        <v>136</v>
      </c>
      <c r="C40" s="11">
        <f t="shared" si="1"/>
        <v>0</v>
      </c>
      <c r="D40" s="11"/>
      <c r="E40" s="11"/>
    </row>
    <row r="41" spans="1:5">
      <c r="A41" s="34">
        <v>30226</v>
      </c>
      <c r="B41" s="34" t="s">
        <v>137</v>
      </c>
      <c r="C41" s="11">
        <f t="shared" si="1"/>
        <v>0</v>
      </c>
      <c r="D41" s="11"/>
      <c r="E41" s="11"/>
    </row>
    <row r="42" spans="1:5">
      <c r="A42" s="34">
        <v>30227</v>
      </c>
      <c r="B42" s="34" t="s">
        <v>138</v>
      </c>
      <c r="C42" s="11">
        <f t="shared" si="1"/>
        <v>0</v>
      </c>
      <c r="D42" s="11"/>
      <c r="E42" s="11"/>
    </row>
    <row r="43" spans="1:5">
      <c r="A43" s="34">
        <v>30228</v>
      </c>
      <c r="B43" s="34" t="s">
        <v>139</v>
      </c>
      <c r="C43" s="11">
        <f t="shared" si="1"/>
        <v>0.35</v>
      </c>
      <c r="D43" s="11"/>
      <c r="E43" s="11">
        <v>0.35</v>
      </c>
    </row>
    <row r="44" spans="1:5">
      <c r="A44" s="34">
        <v>30229</v>
      </c>
      <c r="B44" s="34" t="s">
        <v>140</v>
      </c>
      <c r="C44" s="11">
        <f t="shared" si="1"/>
        <v>0.01</v>
      </c>
      <c r="D44" s="11"/>
      <c r="E44" s="11">
        <v>0.01</v>
      </c>
    </row>
    <row r="45" spans="1:5">
      <c r="A45" s="34">
        <v>30231</v>
      </c>
      <c r="B45" s="34" t="s">
        <v>141</v>
      </c>
      <c r="C45" s="11">
        <f t="shared" si="1"/>
        <v>0</v>
      </c>
      <c r="D45" s="11"/>
      <c r="E45" s="11"/>
    </row>
    <row r="46" spans="1:5">
      <c r="A46" s="34">
        <v>30239</v>
      </c>
      <c r="B46" s="34" t="s">
        <v>142</v>
      </c>
      <c r="C46" s="11">
        <f t="shared" si="1"/>
        <v>0</v>
      </c>
      <c r="D46" s="11"/>
      <c r="E46" s="11"/>
    </row>
    <row r="47" spans="1:5">
      <c r="A47" s="34">
        <v>30240</v>
      </c>
      <c r="B47" s="34" t="s">
        <v>143</v>
      </c>
      <c r="C47" s="11">
        <f t="shared" si="1"/>
        <v>0</v>
      </c>
      <c r="D47" s="11"/>
      <c r="E47" s="11"/>
    </row>
    <row r="48" spans="1:5">
      <c r="A48" s="34">
        <v>30299</v>
      </c>
      <c r="B48" s="34" t="s">
        <v>144</v>
      </c>
      <c r="C48" s="11">
        <f t="shared" si="1"/>
        <v>0</v>
      </c>
      <c r="D48" s="11"/>
      <c r="E48" s="11"/>
    </row>
    <row r="49" spans="1:5">
      <c r="A49" s="34">
        <v>303</v>
      </c>
      <c r="B49" s="34" t="s">
        <v>145</v>
      </c>
      <c r="C49" s="11">
        <f t="shared" si="1"/>
        <v>0</v>
      </c>
      <c r="D49" s="11"/>
      <c r="E49" s="11"/>
    </row>
    <row r="50" spans="1:5">
      <c r="A50" s="34">
        <v>30301</v>
      </c>
      <c r="B50" s="34" t="s">
        <v>146</v>
      </c>
      <c r="C50" s="11">
        <f t="shared" si="1"/>
        <v>0</v>
      </c>
      <c r="D50" s="11"/>
      <c r="E50" s="11"/>
    </row>
    <row r="51" spans="1:5">
      <c r="A51" s="34">
        <v>30302</v>
      </c>
      <c r="B51" s="34" t="s">
        <v>147</v>
      </c>
      <c r="C51" s="11">
        <f t="shared" si="1"/>
        <v>0</v>
      </c>
      <c r="D51" s="11"/>
      <c r="E51" s="11"/>
    </row>
    <row r="52" spans="1:5">
      <c r="A52" s="34">
        <v>30303</v>
      </c>
      <c r="B52" s="34" t="s">
        <v>148</v>
      </c>
      <c r="C52" s="11">
        <f t="shared" si="1"/>
        <v>0</v>
      </c>
      <c r="D52" s="11"/>
      <c r="E52" s="11"/>
    </row>
    <row r="53" spans="1:5">
      <c r="A53" s="34">
        <v>30304</v>
      </c>
      <c r="B53" s="34" t="s">
        <v>149</v>
      </c>
      <c r="C53" s="11">
        <f t="shared" si="1"/>
        <v>0</v>
      </c>
      <c r="D53" s="11"/>
      <c r="E53" s="11"/>
    </row>
    <row r="54" spans="1:5">
      <c r="A54" s="34">
        <v>30305</v>
      </c>
      <c r="B54" s="34" t="s">
        <v>150</v>
      </c>
      <c r="C54" s="11">
        <f t="shared" si="1"/>
        <v>0</v>
      </c>
      <c r="D54" s="11"/>
      <c r="E54" s="11"/>
    </row>
    <row r="55" spans="1:5">
      <c r="A55" s="34">
        <v>30306</v>
      </c>
      <c r="B55" s="34" t="s">
        <v>151</v>
      </c>
      <c r="C55" s="11">
        <f t="shared" si="1"/>
        <v>0</v>
      </c>
      <c r="D55" s="11"/>
      <c r="E55" s="11"/>
    </row>
    <row r="56" spans="1:5">
      <c r="A56" s="34">
        <v>30307</v>
      </c>
      <c r="B56" s="34" t="s">
        <v>115</v>
      </c>
      <c r="C56" s="11">
        <f t="shared" si="1"/>
        <v>0</v>
      </c>
      <c r="D56" s="11"/>
      <c r="E56" s="11"/>
    </row>
    <row r="57" spans="1:5">
      <c r="A57" s="34">
        <v>30308</v>
      </c>
      <c r="B57" s="34" t="s">
        <v>152</v>
      </c>
      <c r="C57" s="11">
        <f t="shared" si="1"/>
        <v>0</v>
      </c>
      <c r="D57" s="11"/>
      <c r="E57" s="11"/>
    </row>
    <row r="58" spans="1:5">
      <c r="A58" s="34">
        <v>30309</v>
      </c>
      <c r="B58" s="34" t="s">
        <v>153</v>
      </c>
      <c r="C58" s="11">
        <f t="shared" si="1"/>
        <v>0</v>
      </c>
      <c r="D58" s="11"/>
      <c r="E58" s="11"/>
    </row>
    <row r="59" spans="1:5">
      <c r="A59" s="34">
        <v>30310</v>
      </c>
      <c r="B59" s="34" t="s">
        <v>154</v>
      </c>
      <c r="C59" s="11">
        <f t="shared" si="1"/>
        <v>0</v>
      </c>
      <c r="D59" s="11"/>
      <c r="E59" s="11"/>
    </row>
    <row r="60" spans="1:5">
      <c r="A60" s="34">
        <v>30399</v>
      </c>
      <c r="B60" s="34" t="s">
        <v>155</v>
      </c>
      <c r="C60" s="11">
        <f t="shared" si="1"/>
        <v>0.02</v>
      </c>
      <c r="D60" s="11">
        <v>0.02</v>
      </c>
      <c r="E60" s="11"/>
    </row>
    <row r="61" spans="1:5">
      <c r="A61" s="34">
        <v>304</v>
      </c>
      <c r="B61" s="34" t="s">
        <v>156</v>
      </c>
      <c r="C61" s="11">
        <f t="shared" si="1"/>
        <v>0</v>
      </c>
      <c r="D61" s="11"/>
      <c r="E61" s="11"/>
    </row>
    <row r="62" spans="1:5">
      <c r="A62" s="34">
        <v>30401</v>
      </c>
      <c r="B62" s="34" t="s">
        <v>157</v>
      </c>
      <c r="C62" s="11">
        <f t="shared" si="1"/>
        <v>0</v>
      </c>
      <c r="D62" s="11"/>
      <c r="E62" s="11"/>
    </row>
    <row r="63" spans="1:5">
      <c r="A63" s="34">
        <v>30402</v>
      </c>
      <c r="B63" s="34" t="s">
        <v>158</v>
      </c>
      <c r="C63" s="11">
        <f t="shared" si="1"/>
        <v>0</v>
      </c>
      <c r="D63" s="11"/>
      <c r="E63" s="11"/>
    </row>
    <row r="64" spans="1:5">
      <c r="A64" s="34">
        <v>30403</v>
      </c>
      <c r="B64" s="34" t="s">
        <v>159</v>
      </c>
      <c r="C64" s="11">
        <f t="shared" si="1"/>
        <v>0</v>
      </c>
      <c r="D64" s="11"/>
      <c r="E64" s="11"/>
    </row>
    <row r="65" spans="1:5">
      <c r="A65" s="34">
        <v>305</v>
      </c>
      <c r="B65" s="34" t="s">
        <v>160</v>
      </c>
      <c r="C65" s="11">
        <f t="shared" si="1"/>
        <v>0</v>
      </c>
      <c r="D65" s="11"/>
      <c r="E65" s="11"/>
    </row>
    <row r="66" spans="1:5">
      <c r="A66" s="34">
        <v>30501</v>
      </c>
      <c r="B66" s="34" t="s">
        <v>161</v>
      </c>
      <c r="C66" s="11">
        <f t="shared" si="1"/>
        <v>0</v>
      </c>
      <c r="D66" s="11"/>
      <c r="E66" s="11"/>
    </row>
    <row r="67" spans="1:5">
      <c r="A67" s="34">
        <v>30502</v>
      </c>
      <c r="B67" s="34" t="s">
        <v>162</v>
      </c>
      <c r="C67" s="11">
        <f t="shared" si="1"/>
        <v>0</v>
      </c>
      <c r="D67" s="11"/>
      <c r="E67" s="11"/>
    </row>
    <row r="68" spans="1:5">
      <c r="A68" s="34">
        <v>307</v>
      </c>
      <c r="B68" s="34" t="s">
        <v>163</v>
      </c>
      <c r="C68" s="11">
        <f t="shared" si="1"/>
        <v>0</v>
      </c>
      <c r="D68" s="11"/>
      <c r="E68" s="11"/>
    </row>
    <row r="69" spans="1:5">
      <c r="A69" s="34">
        <v>30701</v>
      </c>
      <c r="B69" s="34" t="s">
        <v>164</v>
      </c>
      <c r="C69" s="11">
        <f t="shared" si="1"/>
        <v>0</v>
      </c>
      <c r="D69" s="11"/>
      <c r="E69" s="11"/>
    </row>
    <row r="70" spans="1:5">
      <c r="A70" s="34">
        <v>30702</v>
      </c>
      <c r="B70" s="34" t="s">
        <v>165</v>
      </c>
      <c r="C70" s="11">
        <f t="shared" si="1"/>
        <v>0</v>
      </c>
      <c r="D70" s="11"/>
      <c r="E70" s="11"/>
    </row>
    <row r="71" spans="1:5">
      <c r="A71" s="34">
        <v>30703</v>
      </c>
      <c r="B71" s="34" t="s">
        <v>166</v>
      </c>
      <c r="C71" s="11">
        <f t="shared" si="1"/>
        <v>0</v>
      </c>
      <c r="D71" s="11"/>
      <c r="E71" s="11"/>
    </row>
    <row r="72" spans="1:5">
      <c r="A72" s="34">
        <v>30704</v>
      </c>
      <c r="B72" s="34" t="s">
        <v>167</v>
      </c>
      <c r="C72" s="11">
        <f t="shared" si="1"/>
        <v>0</v>
      </c>
      <c r="D72" s="11"/>
      <c r="E72" s="11"/>
    </row>
    <row r="73" spans="1:5">
      <c r="A73" s="34">
        <v>309</v>
      </c>
      <c r="B73" s="34" t="s">
        <v>168</v>
      </c>
      <c r="C73" s="11">
        <f t="shared" si="1"/>
        <v>0</v>
      </c>
      <c r="D73" s="11"/>
      <c r="E73" s="11"/>
    </row>
    <row r="74" spans="1:5">
      <c r="A74" s="34">
        <v>30901</v>
      </c>
      <c r="B74" s="34" t="s">
        <v>169</v>
      </c>
      <c r="C74" s="11">
        <f t="shared" si="1"/>
        <v>0</v>
      </c>
      <c r="D74" s="11"/>
      <c r="E74" s="11"/>
    </row>
    <row r="75" spans="1:5">
      <c r="A75" s="34" t="s">
        <v>170</v>
      </c>
      <c r="B75" s="34" t="s">
        <v>170</v>
      </c>
      <c r="C75" s="11">
        <f t="shared" si="1"/>
        <v>0</v>
      </c>
      <c r="D75" s="11"/>
      <c r="E75" s="11"/>
    </row>
    <row r="76" spans="1:5">
      <c r="A76" s="34" t="s">
        <v>170</v>
      </c>
      <c r="B76" s="34" t="s">
        <v>170</v>
      </c>
      <c r="C76" s="11">
        <f t="shared" si="1"/>
        <v>0</v>
      </c>
      <c r="D76" s="11"/>
      <c r="E76" s="11"/>
    </row>
    <row r="77" spans="1:5">
      <c r="A77" s="34" t="s">
        <v>170</v>
      </c>
      <c r="B77" s="34" t="s">
        <v>170</v>
      </c>
      <c r="C77" s="11">
        <f t="shared" si="1"/>
        <v>0</v>
      </c>
      <c r="D77" s="11"/>
      <c r="E77" s="11"/>
    </row>
    <row r="78" spans="1:5">
      <c r="A78" s="34">
        <v>30999</v>
      </c>
      <c r="B78" s="34" t="s">
        <v>171</v>
      </c>
      <c r="C78" s="11">
        <f t="shared" si="1"/>
        <v>0</v>
      </c>
      <c r="D78" s="11"/>
      <c r="E78" s="11"/>
    </row>
    <row r="79" spans="1:5">
      <c r="A79" s="34">
        <v>310</v>
      </c>
      <c r="B79" s="34" t="s">
        <v>172</v>
      </c>
      <c r="C79" s="11">
        <f t="shared" si="1"/>
        <v>0</v>
      </c>
      <c r="D79" s="11"/>
      <c r="E79" s="11"/>
    </row>
    <row r="80" spans="1:5">
      <c r="A80" s="34">
        <v>31001</v>
      </c>
      <c r="B80" s="34" t="s">
        <v>173</v>
      </c>
      <c r="C80" s="11">
        <f t="shared" si="1"/>
        <v>0</v>
      </c>
      <c r="D80" s="11"/>
      <c r="E80" s="11"/>
    </row>
    <row r="81" spans="1:5">
      <c r="A81" s="34" t="s">
        <v>170</v>
      </c>
      <c r="B81" s="34" t="s">
        <v>170</v>
      </c>
      <c r="C81" s="11">
        <f t="shared" si="1"/>
        <v>0</v>
      </c>
      <c r="D81" s="11"/>
      <c r="E81" s="11"/>
    </row>
    <row r="82" spans="1:5">
      <c r="A82" s="34" t="s">
        <v>170</v>
      </c>
      <c r="B82" s="34" t="s">
        <v>170</v>
      </c>
      <c r="C82" s="11">
        <f t="shared" si="1"/>
        <v>0</v>
      </c>
      <c r="D82" s="11"/>
      <c r="E82" s="11"/>
    </row>
    <row r="83" spans="1:5">
      <c r="A83" s="34" t="s">
        <v>170</v>
      </c>
      <c r="B83" s="34" t="s">
        <v>170</v>
      </c>
      <c r="C83" s="11">
        <f t="shared" si="1"/>
        <v>0</v>
      </c>
      <c r="D83" s="11"/>
      <c r="E83" s="11"/>
    </row>
    <row r="84" spans="1:5">
      <c r="A84" s="34">
        <v>31099</v>
      </c>
      <c r="B84" s="34" t="s">
        <v>174</v>
      </c>
      <c r="C84" s="11">
        <f t="shared" si="1"/>
        <v>0</v>
      </c>
      <c r="D84" s="11"/>
      <c r="E84" s="11"/>
    </row>
  </sheetData>
  <sheetProtection formatCells="0" formatColumns="0" formatRows="0"/>
  <mergeCells count="3">
    <mergeCell ref="A2:E2"/>
    <mergeCell ref="A4:B4"/>
    <mergeCell ref="C4:E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H8" sqref="H8"/>
    </sheetView>
  </sheetViews>
  <sheetFormatPr defaultColWidth="9"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4" t="s">
        <v>175</v>
      </c>
    </row>
    <row r="2" spans="1:8" ht="26.25" customHeight="1">
      <c r="A2" s="129" t="s">
        <v>176</v>
      </c>
      <c r="B2" s="129"/>
      <c r="C2" s="129"/>
      <c r="D2" s="129"/>
      <c r="E2" s="129"/>
      <c r="F2" s="129"/>
      <c r="G2" s="129"/>
    </row>
    <row r="3" spans="1:8" ht="24" customHeight="1">
      <c r="A3" s="101"/>
      <c r="B3" s="101" t="s">
        <v>177</v>
      </c>
      <c r="C3" s="102"/>
      <c r="H3" s="102" t="s">
        <v>178</v>
      </c>
    </row>
    <row r="4" spans="1:8" ht="24" customHeight="1">
      <c r="A4" s="103"/>
      <c r="B4" s="132" t="s">
        <v>179</v>
      </c>
      <c r="C4" s="133"/>
      <c r="D4" s="131" t="s">
        <v>180</v>
      </c>
      <c r="E4" s="131"/>
      <c r="F4" s="132" t="s">
        <v>181</v>
      </c>
      <c r="G4" s="134"/>
      <c r="H4" s="133"/>
    </row>
    <row r="5" spans="1:8" s="100" customFormat="1" ht="34.5" customHeight="1">
      <c r="A5" s="6" t="s">
        <v>5</v>
      </c>
      <c r="B5" s="6" t="s">
        <v>182</v>
      </c>
      <c r="C5" s="6" t="s">
        <v>183</v>
      </c>
      <c r="D5" s="6" t="s">
        <v>184</v>
      </c>
      <c r="E5" s="6" t="s">
        <v>183</v>
      </c>
      <c r="F5" s="6" t="s">
        <v>185</v>
      </c>
      <c r="G5" s="6" t="s">
        <v>186</v>
      </c>
      <c r="H5" s="6" t="s">
        <v>187</v>
      </c>
    </row>
    <row r="6" spans="1:8" s="2" customFormat="1" ht="24.95" customHeight="1">
      <c r="A6" s="104" t="s">
        <v>7</v>
      </c>
      <c r="B6" s="11">
        <f>B7+B8+B9</f>
        <v>1.42</v>
      </c>
      <c r="C6" s="11">
        <f t="shared" ref="C6:E6" si="0">C7+C8+C9</f>
        <v>1.42</v>
      </c>
      <c r="D6" s="11">
        <f t="shared" si="0"/>
        <v>1.5</v>
      </c>
      <c r="E6" s="11">
        <f t="shared" si="0"/>
        <v>1.5</v>
      </c>
      <c r="F6" s="105">
        <f>C6-E6</f>
        <v>-8.0000000000000099E-2</v>
      </c>
      <c r="G6" s="106">
        <f>F6/C6*100</f>
        <v>-5.6338028169014098</v>
      </c>
      <c r="H6" s="106"/>
    </row>
    <row r="7" spans="1:8" s="2" customFormat="1" ht="24.95" customHeight="1">
      <c r="A7" s="107" t="s">
        <v>188</v>
      </c>
      <c r="B7" s="11">
        <v>0</v>
      </c>
      <c r="C7" s="11"/>
      <c r="D7" s="108"/>
      <c r="E7" s="11"/>
      <c r="F7" s="105">
        <f t="shared" ref="F7:F11" si="1">C7-E7</f>
        <v>0</v>
      </c>
      <c r="G7" s="106" t="e">
        <f t="shared" ref="G7:G11" si="2">F7/C7*100</f>
        <v>#DIV/0!</v>
      </c>
      <c r="H7" s="106"/>
    </row>
    <row r="8" spans="1:8" s="2" customFormat="1" ht="24.95" customHeight="1">
      <c r="A8" s="107" t="s">
        <v>189</v>
      </c>
      <c r="B8" s="11">
        <v>1.42</v>
      </c>
      <c r="C8" s="11">
        <v>1.42</v>
      </c>
      <c r="D8" s="108">
        <v>1.5</v>
      </c>
      <c r="E8" s="11">
        <v>1.5</v>
      </c>
      <c r="F8" s="105">
        <f t="shared" si="1"/>
        <v>-8.0000000000000099E-2</v>
      </c>
      <c r="G8" s="106">
        <f t="shared" si="2"/>
        <v>-5.6338028169014098</v>
      </c>
      <c r="H8" s="106" t="s">
        <v>190</v>
      </c>
    </row>
    <row r="9" spans="1:8" s="2" customFormat="1" ht="24.95" customHeight="1">
      <c r="A9" s="107" t="s">
        <v>191</v>
      </c>
      <c r="B9" s="11">
        <f>SUM(B10:B11)</f>
        <v>0</v>
      </c>
      <c r="C9" s="11">
        <f t="shared" ref="C9:E9" si="3">SUM(C10:C11)</f>
        <v>0</v>
      </c>
      <c r="D9" s="11">
        <f t="shared" si="3"/>
        <v>0</v>
      </c>
      <c r="E9" s="11">
        <f t="shared" si="3"/>
        <v>0</v>
      </c>
      <c r="F9" s="105">
        <f t="shared" si="1"/>
        <v>0</v>
      </c>
      <c r="G9" s="106" t="e">
        <f t="shared" si="2"/>
        <v>#DIV/0!</v>
      </c>
      <c r="H9" s="106"/>
    </row>
    <row r="10" spans="1:8" s="2" customFormat="1" ht="24.95" customHeight="1">
      <c r="A10" s="107" t="s">
        <v>192</v>
      </c>
      <c r="B10" s="11"/>
      <c r="C10" s="11"/>
      <c r="D10" s="108"/>
      <c r="E10" s="11"/>
      <c r="F10" s="105">
        <f t="shared" si="1"/>
        <v>0</v>
      </c>
      <c r="G10" s="106" t="e">
        <f t="shared" si="2"/>
        <v>#DIV/0!</v>
      </c>
      <c r="H10" s="106"/>
    </row>
    <row r="11" spans="1:8" s="2" customFormat="1" ht="24.95" customHeight="1">
      <c r="A11" s="107" t="s">
        <v>193</v>
      </c>
      <c r="B11" s="11">
        <v>0</v>
      </c>
      <c r="C11" s="11">
        <v>0</v>
      </c>
      <c r="D11" s="108"/>
      <c r="E11" s="11"/>
      <c r="F11" s="105">
        <f t="shared" si="1"/>
        <v>0</v>
      </c>
      <c r="G11" s="106" t="e">
        <f t="shared" si="2"/>
        <v>#DIV/0!</v>
      </c>
      <c r="H11" s="106"/>
    </row>
  </sheetData>
  <sheetProtection formatCells="0" formatColumns="0" formatRows="0"/>
  <mergeCells count="4">
    <mergeCell ref="A2:G2"/>
    <mergeCell ref="B4:C4"/>
    <mergeCell ref="D4:E4"/>
    <mergeCell ref="F4:H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H25" sqref="H25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89" t="s">
        <v>194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20.25" customHeight="1">
      <c r="A2" s="135" t="s">
        <v>195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18" s="1" customFormat="1" ht="14.2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36" t="s">
        <v>2</v>
      </c>
      <c r="R3" s="136"/>
    </row>
    <row r="4" spans="1:18" s="1" customFormat="1" ht="14.25" customHeight="1">
      <c r="A4" s="137" t="s">
        <v>47</v>
      </c>
      <c r="B4" s="137"/>
      <c r="C4" s="137"/>
      <c r="D4" s="138" t="s">
        <v>196</v>
      </c>
      <c r="E4" s="138" t="s">
        <v>197</v>
      </c>
      <c r="F4" s="137" t="s">
        <v>198</v>
      </c>
      <c r="G4" s="137" t="s">
        <v>49</v>
      </c>
      <c r="H4" s="137"/>
      <c r="I4" s="137"/>
      <c r="J4" s="137"/>
      <c r="K4" s="137" t="s">
        <v>50</v>
      </c>
      <c r="L4" s="137"/>
      <c r="M4" s="137"/>
      <c r="N4" s="137"/>
      <c r="O4" s="137"/>
      <c r="P4" s="137"/>
      <c r="Q4" s="137"/>
      <c r="R4" s="137"/>
    </row>
    <row r="5" spans="1:18" s="1" customFormat="1" ht="42" customHeight="1">
      <c r="A5" s="92" t="s">
        <v>51</v>
      </c>
      <c r="B5" s="92" t="s">
        <v>52</v>
      </c>
      <c r="C5" s="92" t="s">
        <v>53</v>
      </c>
      <c r="D5" s="139"/>
      <c r="E5" s="139"/>
      <c r="F5" s="137"/>
      <c r="G5" s="92" t="s">
        <v>7</v>
      </c>
      <c r="H5" s="92" t="s">
        <v>103</v>
      </c>
      <c r="I5" s="92" t="s">
        <v>117</v>
      </c>
      <c r="J5" s="92" t="s">
        <v>145</v>
      </c>
      <c r="K5" s="92" t="s">
        <v>7</v>
      </c>
      <c r="L5" s="92" t="s">
        <v>156</v>
      </c>
      <c r="M5" s="92" t="s">
        <v>160</v>
      </c>
      <c r="N5" s="92" t="s">
        <v>163</v>
      </c>
      <c r="O5" s="92" t="s">
        <v>199</v>
      </c>
      <c r="P5" s="92" t="s">
        <v>168</v>
      </c>
      <c r="Q5" s="92" t="s">
        <v>172</v>
      </c>
      <c r="R5" s="92" t="s">
        <v>200</v>
      </c>
    </row>
    <row r="6" spans="1:18" s="1" customFormat="1" ht="18" customHeight="1">
      <c r="A6" s="93" t="s">
        <v>54</v>
      </c>
      <c r="B6" s="93" t="s">
        <v>54</v>
      </c>
      <c r="C6" s="93" t="s">
        <v>54</v>
      </c>
      <c r="D6" s="93" t="s">
        <v>54</v>
      </c>
      <c r="E6" s="94" t="s">
        <v>54</v>
      </c>
      <c r="F6" s="92">
        <v>1</v>
      </c>
      <c r="G6" s="92">
        <v>2</v>
      </c>
      <c r="H6" s="92">
        <v>3</v>
      </c>
      <c r="I6" s="92">
        <v>4</v>
      </c>
      <c r="J6" s="92">
        <v>5</v>
      </c>
      <c r="K6" s="92">
        <v>6</v>
      </c>
      <c r="L6" s="92">
        <v>7</v>
      </c>
      <c r="M6" s="92">
        <v>8</v>
      </c>
      <c r="N6" s="92">
        <v>9</v>
      </c>
      <c r="O6" s="92">
        <v>10</v>
      </c>
      <c r="P6" s="92">
        <v>11</v>
      </c>
      <c r="Q6" s="92">
        <v>12</v>
      </c>
      <c r="R6" s="92">
        <v>13</v>
      </c>
    </row>
    <row r="7" spans="1:18" s="1" customFormat="1" ht="16.5" customHeight="1">
      <c r="A7" s="93">
        <v>206</v>
      </c>
      <c r="B7" s="93"/>
      <c r="C7" s="93"/>
      <c r="D7" s="93"/>
      <c r="E7" s="95" t="s">
        <v>201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18" s="1" customFormat="1" ht="16.5" customHeight="1">
      <c r="A8" s="93"/>
      <c r="B8" s="93">
        <v>10</v>
      </c>
      <c r="C8" s="93"/>
      <c r="D8" s="93"/>
      <c r="E8" s="95" t="s">
        <v>202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1" customFormat="1" ht="16.5" customHeight="1">
      <c r="A9" s="93"/>
      <c r="B9" s="93"/>
      <c r="C9" s="93">
        <v>1</v>
      </c>
      <c r="D9" s="93"/>
      <c r="E9" s="95" t="s">
        <v>203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spans="1:18" s="2" customFormat="1" ht="16.5" customHeight="1">
      <c r="A10" s="96"/>
      <c r="B10" s="96"/>
      <c r="C10" s="96"/>
      <c r="D10" s="96"/>
      <c r="E10" s="34" t="s">
        <v>170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spans="1:18" ht="16.5" customHeight="1">
      <c r="A11" s="96"/>
      <c r="B11" s="96"/>
      <c r="C11" s="96"/>
      <c r="D11" s="96"/>
      <c r="E11" s="34" t="s">
        <v>170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spans="1:18" ht="16.5" customHeight="1">
      <c r="A12" s="96" t="s">
        <v>72</v>
      </c>
      <c r="B12" s="96"/>
      <c r="C12" s="96"/>
      <c r="D12" s="96"/>
      <c r="E12" s="34" t="s">
        <v>73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spans="1:18" ht="37.5" customHeight="1">
      <c r="A13" s="96"/>
      <c r="B13" s="96" t="s">
        <v>204</v>
      </c>
      <c r="C13" s="96"/>
      <c r="D13" s="96"/>
      <c r="E13" s="98" t="s">
        <v>205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18" ht="16.5" customHeight="1">
      <c r="A14" s="96"/>
      <c r="B14" s="96"/>
      <c r="C14" s="96" t="s">
        <v>206</v>
      </c>
      <c r="D14" s="96"/>
      <c r="E14" s="34" t="s">
        <v>207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1:18" ht="16.5" customHeight="1">
      <c r="A15" s="96"/>
      <c r="B15" s="96"/>
      <c r="C15" s="96"/>
      <c r="D15" s="96"/>
      <c r="E15" s="34" t="s">
        <v>170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spans="1:18" ht="16.5" customHeight="1">
      <c r="A16" s="96"/>
      <c r="B16" s="96"/>
      <c r="C16" s="96"/>
      <c r="D16" s="96"/>
      <c r="E16" s="34" t="s">
        <v>170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spans="1:18" ht="16.5" customHeight="1">
      <c r="A17" s="96" t="s">
        <v>208</v>
      </c>
      <c r="B17" s="96"/>
      <c r="C17" s="96"/>
      <c r="D17" s="96"/>
      <c r="E17" s="34" t="s">
        <v>200</v>
      </c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spans="1:18" ht="26.25" customHeight="1">
      <c r="A18" s="96"/>
      <c r="B18" s="96" t="s">
        <v>209</v>
      </c>
      <c r="C18" s="96"/>
      <c r="D18" s="96"/>
      <c r="E18" s="99" t="s">
        <v>210</v>
      </c>
      <c r="F18" s="34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spans="1:18" ht="26.25" customHeight="1">
      <c r="A19" s="96"/>
      <c r="B19" s="96"/>
      <c r="C19" s="96" t="s">
        <v>59</v>
      </c>
      <c r="D19" s="96"/>
      <c r="E19" s="99" t="s">
        <v>211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</row>
    <row r="20" spans="1:18" ht="16.5" customHeight="1">
      <c r="A20" s="96"/>
      <c r="B20" s="96"/>
      <c r="C20" s="96"/>
      <c r="D20" s="96"/>
      <c r="E20" s="34" t="s">
        <v>170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</row>
    <row r="21" spans="1:18" ht="16.5" customHeight="1">
      <c r="A21" s="96"/>
      <c r="B21" s="96"/>
      <c r="C21" s="96"/>
      <c r="D21" s="96"/>
      <c r="E21" s="34" t="s">
        <v>170</v>
      </c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</row>
    <row r="22" spans="1:18" ht="16.5" customHeight="1">
      <c r="A22" s="96"/>
      <c r="B22" s="96"/>
      <c r="C22" s="96"/>
      <c r="D22" s="96"/>
      <c r="E22" s="34" t="s">
        <v>170</v>
      </c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</row>
    <row r="23" spans="1:18" ht="16.5" customHeight="1">
      <c r="A23" s="96"/>
      <c r="B23" s="96"/>
      <c r="C23" s="96"/>
      <c r="D23" s="96"/>
      <c r="E23" s="34" t="s">
        <v>170</v>
      </c>
      <c r="F23" s="34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honeticPr fontId="12" type="noConversion"/>
  <pageMargins left="0.15625" right="0.15625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F23" sqref="F23"/>
    </sheetView>
  </sheetViews>
  <sheetFormatPr defaultColWidth="6.875" defaultRowHeight="13.5"/>
  <cols>
    <col min="1" max="1" width="29.5" style="20" customWidth="1"/>
    <col min="2" max="3" width="10.625" style="20" customWidth="1"/>
    <col min="4" max="4" width="28.625" style="20" customWidth="1"/>
    <col min="5" max="6" width="10.625" style="20" customWidth="1"/>
    <col min="7" max="16384" width="6.875" style="20"/>
  </cols>
  <sheetData>
    <row r="1" spans="1:6" ht="13.5" customHeight="1">
      <c r="A1" s="21" t="s">
        <v>212</v>
      </c>
    </row>
    <row r="2" spans="1:6" s="49" customFormat="1" ht="39" customHeight="1">
      <c r="A2" s="140" t="s">
        <v>213</v>
      </c>
      <c r="B2" s="140"/>
      <c r="C2" s="140"/>
      <c r="D2" s="140"/>
      <c r="E2" s="140"/>
      <c r="F2" s="140"/>
    </row>
    <row r="3" spans="1:6" s="48" customFormat="1" ht="12" customHeight="1">
      <c r="A3" s="55"/>
      <c r="B3" s="56"/>
      <c r="E3" s="141" t="s">
        <v>2</v>
      </c>
      <c r="F3" s="141"/>
    </row>
    <row r="4" spans="1:6" s="50" customFormat="1" ht="30.75" customHeight="1">
      <c r="A4" s="57" t="s">
        <v>214</v>
      </c>
      <c r="B4" s="58" t="s">
        <v>215</v>
      </c>
      <c r="C4" s="59" t="s">
        <v>216</v>
      </c>
      <c r="D4" s="59" t="s">
        <v>217</v>
      </c>
      <c r="E4" s="60" t="s">
        <v>218</v>
      </c>
      <c r="F4" s="59" t="s">
        <v>216</v>
      </c>
    </row>
    <row r="5" spans="1:6" s="51" customFormat="1" ht="20.25" customHeight="1">
      <c r="A5" s="61" t="s">
        <v>219</v>
      </c>
      <c r="B5" s="62">
        <v>1014.95</v>
      </c>
      <c r="C5" s="63"/>
      <c r="D5" s="61" t="s">
        <v>220</v>
      </c>
      <c r="E5" s="62">
        <v>1014.95</v>
      </c>
      <c r="F5" s="63"/>
    </row>
    <row r="6" spans="1:6" s="51" customFormat="1" ht="20.25" customHeight="1">
      <c r="A6" s="64" t="s">
        <v>221</v>
      </c>
      <c r="B6" s="62">
        <v>1014.95</v>
      </c>
      <c r="C6" s="63"/>
      <c r="D6" s="64" t="s">
        <v>221</v>
      </c>
      <c r="E6" s="62">
        <v>1014.95</v>
      </c>
      <c r="F6" s="63"/>
    </row>
    <row r="7" spans="1:6" s="51" customFormat="1" ht="30" customHeight="1">
      <c r="A7" s="64" t="s">
        <v>222</v>
      </c>
      <c r="B7" s="62"/>
      <c r="C7" s="63"/>
      <c r="D7" s="64" t="s">
        <v>223</v>
      </c>
      <c r="E7" s="62"/>
      <c r="F7" s="63"/>
    </row>
    <row r="8" spans="1:6" s="51" customFormat="1" ht="19.5" customHeight="1">
      <c r="A8" s="64" t="s">
        <v>224</v>
      </c>
      <c r="B8" s="62">
        <v>0</v>
      </c>
      <c r="C8" s="63"/>
      <c r="D8" s="64" t="s">
        <v>225</v>
      </c>
      <c r="E8" s="62">
        <v>0</v>
      </c>
      <c r="F8" s="63"/>
    </row>
    <row r="9" spans="1:6" s="51" customFormat="1" ht="20.25" customHeight="1">
      <c r="A9" s="61" t="s">
        <v>226</v>
      </c>
      <c r="B9" s="62">
        <v>0</v>
      </c>
      <c r="C9" s="63"/>
      <c r="D9" s="61" t="s">
        <v>226</v>
      </c>
      <c r="E9" s="62">
        <v>0</v>
      </c>
      <c r="F9" s="63"/>
    </row>
    <row r="10" spans="1:6" s="51" customFormat="1" ht="20.25" customHeight="1">
      <c r="A10" s="61" t="s">
        <v>227</v>
      </c>
      <c r="B10" s="62">
        <v>0</v>
      </c>
      <c r="C10" s="63"/>
      <c r="D10" s="61" t="s">
        <v>228</v>
      </c>
      <c r="E10" s="38">
        <v>0</v>
      </c>
      <c r="F10" s="63"/>
    </row>
    <row r="11" spans="1:6" s="51" customFormat="1" ht="20.25" customHeight="1">
      <c r="A11" s="61" t="s">
        <v>229</v>
      </c>
      <c r="B11" s="38"/>
      <c r="C11" s="63"/>
      <c r="D11" s="61" t="s">
        <v>230</v>
      </c>
      <c r="E11" s="65"/>
      <c r="F11" s="63"/>
    </row>
    <row r="12" spans="1:6" s="52" customFormat="1" ht="20.25" customHeight="1">
      <c r="A12" s="66"/>
      <c r="B12" s="67"/>
      <c r="C12" s="63"/>
      <c r="D12" s="61"/>
      <c r="E12" s="67"/>
      <c r="F12" s="63"/>
    </row>
    <row r="13" spans="1:6" s="51" customFormat="1" ht="20.25" customHeight="1">
      <c r="A13" s="61" t="s">
        <v>231</v>
      </c>
      <c r="B13" s="62">
        <v>0</v>
      </c>
      <c r="C13" s="63"/>
      <c r="D13" s="61" t="s">
        <v>232</v>
      </c>
      <c r="E13" s="62">
        <v>0</v>
      </c>
      <c r="F13" s="63"/>
    </row>
    <row r="14" spans="1:6" s="51" customFormat="1" ht="20.25" customHeight="1">
      <c r="A14" s="61" t="s">
        <v>233</v>
      </c>
      <c r="B14" s="38"/>
      <c r="C14" s="63"/>
      <c r="D14" s="61" t="s">
        <v>234</v>
      </c>
      <c r="E14" s="62"/>
      <c r="F14" s="63"/>
    </row>
    <row r="15" spans="1:6" s="51" customFormat="1" ht="20.25" customHeight="1">
      <c r="A15" s="68" t="s">
        <v>235</v>
      </c>
      <c r="B15" s="69"/>
      <c r="C15" s="68"/>
      <c r="D15" s="64" t="s">
        <v>236</v>
      </c>
      <c r="E15" s="38"/>
      <c r="F15" s="63"/>
    </row>
    <row r="16" spans="1:6" s="51" customFormat="1" ht="20.25" customHeight="1">
      <c r="A16" s="68"/>
      <c r="B16" s="70"/>
      <c r="C16" s="68"/>
      <c r="D16" s="61" t="s">
        <v>237</v>
      </c>
      <c r="E16" s="67"/>
      <c r="F16" s="63"/>
    </row>
    <row r="17" spans="1:6" s="50" customFormat="1" ht="20.25" customHeight="1">
      <c r="A17" s="71"/>
      <c r="B17" s="62"/>
      <c r="C17" s="72"/>
      <c r="D17" s="73"/>
      <c r="E17" s="62"/>
      <c r="F17" s="74"/>
    </row>
    <row r="18" spans="1:6" s="53" customFormat="1" ht="20.25" customHeight="1">
      <c r="A18" s="75" t="s">
        <v>238</v>
      </c>
      <c r="B18" s="76">
        <v>1014.95</v>
      </c>
      <c r="C18" s="77"/>
      <c r="D18" s="75" t="s">
        <v>239</v>
      </c>
      <c r="E18" s="78">
        <v>1014.95</v>
      </c>
      <c r="F18" s="79"/>
    </row>
    <row r="19" spans="1:6" s="51" customFormat="1" ht="20.25" customHeight="1">
      <c r="A19" s="61" t="s">
        <v>240</v>
      </c>
      <c r="B19" s="38"/>
      <c r="C19" s="63"/>
      <c r="D19" s="61"/>
      <c r="E19" s="65"/>
      <c r="F19" s="63"/>
    </row>
    <row r="20" spans="1:6" s="52" customFormat="1" ht="20.25" customHeight="1">
      <c r="A20" s="80"/>
      <c r="B20" s="81"/>
      <c r="C20" s="68"/>
      <c r="D20" s="68"/>
      <c r="E20" s="69"/>
      <c r="F20" s="82"/>
    </row>
    <row r="21" spans="1:6" s="52" customFormat="1" ht="20.25" customHeight="1">
      <c r="A21" s="80"/>
      <c r="B21" s="83"/>
      <c r="C21" s="68"/>
      <c r="D21" s="68"/>
      <c r="E21" s="70"/>
      <c r="F21" s="68"/>
    </row>
    <row r="22" spans="1:6" s="52" customFormat="1" ht="20.25" customHeight="1">
      <c r="A22" s="80"/>
      <c r="B22" s="84"/>
      <c r="C22" s="68"/>
      <c r="D22" s="68"/>
      <c r="E22" s="85"/>
      <c r="F22" s="68"/>
    </row>
    <row r="23" spans="1:6" s="53" customFormat="1" ht="20.25" customHeight="1">
      <c r="A23" s="75" t="s">
        <v>241</v>
      </c>
      <c r="B23" s="78">
        <v>1014.95</v>
      </c>
      <c r="C23" s="72"/>
      <c r="D23" s="75" t="s">
        <v>242</v>
      </c>
      <c r="E23" s="78">
        <v>1014.95</v>
      </c>
      <c r="F23" s="72"/>
    </row>
    <row r="24" spans="1:6" s="52" customFormat="1" ht="10.5" customHeight="1">
      <c r="B24" s="51"/>
      <c r="C24" s="51"/>
      <c r="D24" s="51"/>
      <c r="E24" s="86"/>
    </row>
    <row r="25" spans="1:6" s="54" customFormat="1" ht="15" customHeight="1">
      <c r="A25" s="87"/>
      <c r="B25" s="87"/>
      <c r="C25" s="87"/>
      <c r="D25" s="87"/>
      <c r="E25" s="87"/>
      <c r="F25" s="87"/>
    </row>
    <row r="26" spans="1:6" ht="9.75" customHeight="1">
      <c r="E26" s="88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69930555555555596" right="0.69930555555555596" top="0.75" bottom="0.75" header="0.3" footer="0.3"/>
  <pageSetup paperSize="9" scale="86" orientation="portrait" horizontalDpi="100" verticalDpi="10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7" workbookViewId="0">
      <selection activeCell="B8" sqref="B8"/>
    </sheetView>
  </sheetViews>
  <sheetFormatPr defaultColWidth="6.875" defaultRowHeight="13.5"/>
  <cols>
    <col min="1" max="1" width="21.5" style="20" customWidth="1"/>
    <col min="2" max="2" width="8.75" style="20" customWidth="1"/>
    <col min="3" max="3" width="9.5" style="20" customWidth="1"/>
    <col min="4" max="4" width="9.875" style="20" customWidth="1"/>
    <col min="5" max="5" width="9.625" style="20" customWidth="1"/>
    <col min="6" max="39" width="5.125" style="20" customWidth="1"/>
    <col min="40" max="16384" width="6.875" style="20"/>
  </cols>
  <sheetData>
    <row r="1" spans="1:254" ht="13.5" customHeight="1">
      <c r="A1" s="21" t="s">
        <v>243</v>
      </c>
    </row>
    <row r="2" spans="1:254" s="14" customFormat="1" ht="30" customHeight="1">
      <c r="A2" s="22" t="s">
        <v>244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254" s="15" customFormat="1" ht="15.7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H3" s="25"/>
      <c r="AJ3" s="25"/>
      <c r="AK3" s="25"/>
      <c r="AM3" s="44" t="s">
        <v>2</v>
      </c>
      <c r="AT3" s="48"/>
      <c r="AU3" s="48"/>
      <c r="AV3" s="48"/>
      <c r="AW3" s="48"/>
    </row>
    <row r="4" spans="1:254" s="16" customFormat="1" ht="37.5" customHeight="1">
      <c r="A4" s="157" t="s">
        <v>245</v>
      </c>
      <c r="B4" s="159" t="s">
        <v>198</v>
      </c>
      <c r="C4" s="142" t="s">
        <v>246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4"/>
      <c r="T4" s="142" t="s">
        <v>247</v>
      </c>
      <c r="U4" s="143"/>
      <c r="V4" s="143"/>
      <c r="W4" s="143"/>
      <c r="X4" s="143"/>
      <c r="Y4" s="143"/>
      <c r="Z4" s="144"/>
      <c r="AA4" s="145" t="s">
        <v>248</v>
      </c>
      <c r="AB4" s="146"/>
      <c r="AC4" s="146"/>
      <c r="AD4" s="146"/>
      <c r="AE4" s="147"/>
      <c r="AF4" s="148" t="s">
        <v>249</v>
      </c>
      <c r="AG4" s="149"/>
      <c r="AH4" s="149"/>
      <c r="AI4" s="149"/>
      <c r="AJ4" s="150"/>
      <c r="AK4" s="149" t="s">
        <v>250</v>
      </c>
      <c r="AL4" s="169" t="s">
        <v>251</v>
      </c>
      <c r="AM4" s="175" t="s">
        <v>252</v>
      </c>
    </row>
    <row r="5" spans="1:254" s="17" customFormat="1" ht="19.5" customHeight="1">
      <c r="A5" s="157"/>
      <c r="B5" s="160"/>
      <c r="C5" s="162" t="s">
        <v>7</v>
      </c>
      <c r="D5" s="151" t="s">
        <v>253</v>
      </c>
      <c r="E5" s="152"/>
      <c r="F5" s="152"/>
      <c r="G5" s="152"/>
      <c r="H5" s="153"/>
      <c r="I5" s="142" t="s">
        <v>254</v>
      </c>
      <c r="J5" s="143"/>
      <c r="K5" s="143"/>
      <c r="L5" s="143"/>
      <c r="M5" s="143"/>
      <c r="N5" s="143"/>
      <c r="O5" s="143"/>
      <c r="P5" s="144"/>
      <c r="Q5" s="154" t="s">
        <v>255</v>
      </c>
      <c r="R5" s="155"/>
      <c r="S5" s="156"/>
      <c r="T5" s="164" t="s">
        <v>7</v>
      </c>
      <c r="U5" s="166" t="s">
        <v>256</v>
      </c>
      <c r="V5" s="166" t="s">
        <v>257</v>
      </c>
      <c r="W5" s="166" t="s">
        <v>258</v>
      </c>
      <c r="X5" s="166" t="s">
        <v>259</v>
      </c>
      <c r="Y5" s="166" t="s">
        <v>260</v>
      </c>
      <c r="Z5" s="162" t="s">
        <v>261</v>
      </c>
      <c r="AA5" s="166" t="s">
        <v>7</v>
      </c>
      <c r="AB5" s="166" t="s">
        <v>262</v>
      </c>
      <c r="AC5" s="166" t="s">
        <v>263</v>
      </c>
      <c r="AD5" s="166" t="s">
        <v>264</v>
      </c>
      <c r="AE5" s="162" t="s">
        <v>265</v>
      </c>
      <c r="AF5" s="168" t="s">
        <v>7</v>
      </c>
      <c r="AG5" s="170" t="s">
        <v>266</v>
      </c>
      <c r="AH5" s="171" t="s">
        <v>267</v>
      </c>
      <c r="AI5" s="173" t="s">
        <v>264</v>
      </c>
      <c r="AJ5" s="170" t="s">
        <v>268</v>
      </c>
      <c r="AK5" s="148"/>
      <c r="AL5" s="169"/>
      <c r="AM5" s="176"/>
    </row>
    <row r="6" spans="1:254" s="18" customFormat="1" ht="247.5" customHeight="1">
      <c r="A6" s="158"/>
      <c r="B6" s="161"/>
      <c r="C6" s="163"/>
      <c r="D6" s="26" t="s">
        <v>269</v>
      </c>
      <c r="E6" s="26" t="s">
        <v>256</v>
      </c>
      <c r="F6" s="26" t="s">
        <v>257</v>
      </c>
      <c r="G6" s="26" t="s">
        <v>258</v>
      </c>
      <c r="H6" s="27" t="s">
        <v>259</v>
      </c>
      <c r="I6" s="35" t="s">
        <v>269</v>
      </c>
      <c r="J6" s="36" t="s">
        <v>270</v>
      </c>
      <c r="K6" s="36" t="s">
        <v>271</v>
      </c>
      <c r="L6" s="36" t="s">
        <v>272</v>
      </c>
      <c r="M6" s="36" t="s">
        <v>273</v>
      </c>
      <c r="N6" s="36" t="s">
        <v>274</v>
      </c>
      <c r="O6" s="36" t="s">
        <v>264</v>
      </c>
      <c r="P6" s="37" t="s">
        <v>275</v>
      </c>
      <c r="Q6" s="40" t="s">
        <v>269</v>
      </c>
      <c r="R6" s="41" t="s">
        <v>276</v>
      </c>
      <c r="S6" s="42" t="s">
        <v>277</v>
      </c>
      <c r="T6" s="165"/>
      <c r="U6" s="167"/>
      <c r="V6" s="167"/>
      <c r="W6" s="167"/>
      <c r="X6" s="167"/>
      <c r="Y6" s="167"/>
      <c r="Z6" s="163"/>
      <c r="AA6" s="167"/>
      <c r="AB6" s="167"/>
      <c r="AC6" s="167"/>
      <c r="AD6" s="167"/>
      <c r="AE6" s="163"/>
      <c r="AF6" s="169"/>
      <c r="AG6" s="149"/>
      <c r="AH6" s="172"/>
      <c r="AI6" s="174"/>
      <c r="AJ6" s="149"/>
      <c r="AK6" s="148"/>
      <c r="AL6" s="169"/>
      <c r="AM6" s="177"/>
    </row>
    <row r="7" spans="1:254" ht="21.75" customHeight="1">
      <c r="A7" s="28" t="s">
        <v>54</v>
      </c>
      <c r="B7" s="29">
        <v>1</v>
      </c>
      <c r="C7" s="29">
        <f t="shared" ref="C7:AM7" si="0">B7+1</f>
        <v>2</v>
      </c>
      <c r="D7" s="29">
        <f t="shared" si="0"/>
        <v>3</v>
      </c>
      <c r="E7" s="29">
        <f t="shared" si="0"/>
        <v>4</v>
      </c>
      <c r="F7" s="29">
        <f t="shared" si="0"/>
        <v>5</v>
      </c>
      <c r="G7" s="29">
        <f t="shared" si="0"/>
        <v>6</v>
      </c>
      <c r="H7" s="29">
        <f t="shared" si="0"/>
        <v>7</v>
      </c>
      <c r="I7" s="29">
        <f t="shared" si="0"/>
        <v>8</v>
      </c>
      <c r="J7" s="29">
        <f t="shared" si="0"/>
        <v>9</v>
      </c>
      <c r="K7" s="29">
        <f t="shared" si="0"/>
        <v>10</v>
      </c>
      <c r="L7" s="29">
        <f t="shared" si="0"/>
        <v>11</v>
      </c>
      <c r="M7" s="29">
        <f t="shared" si="0"/>
        <v>12</v>
      </c>
      <c r="N7" s="29">
        <f t="shared" si="0"/>
        <v>13</v>
      </c>
      <c r="O7" s="29">
        <f t="shared" si="0"/>
        <v>14</v>
      </c>
      <c r="P7" s="29">
        <f t="shared" si="0"/>
        <v>15</v>
      </c>
      <c r="Q7" s="29">
        <f t="shared" si="0"/>
        <v>16</v>
      </c>
      <c r="R7" s="29">
        <f t="shared" si="0"/>
        <v>17</v>
      </c>
      <c r="S7" s="29">
        <f t="shared" si="0"/>
        <v>18</v>
      </c>
      <c r="T7" s="29">
        <f t="shared" si="0"/>
        <v>19</v>
      </c>
      <c r="U7" s="29">
        <f t="shared" si="0"/>
        <v>20</v>
      </c>
      <c r="V7" s="29">
        <f t="shared" si="0"/>
        <v>21</v>
      </c>
      <c r="W7" s="29">
        <f t="shared" si="0"/>
        <v>22</v>
      </c>
      <c r="X7" s="29">
        <f t="shared" si="0"/>
        <v>23</v>
      </c>
      <c r="Y7" s="29">
        <f t="shared" si="0"/>
        <v>24</v>
      </c>
      <c r="Z7" s="29">
        <f t="shared" si="0"/>
        <v>25</v>
      </c>
      <c r="AA7" s="29">
        <f t="shared" si="0"/>
        <v>26</v>
      </c>
      <c r="AB7" s="29">
        <f t="shared" si="0"/>
        <v>27</v>
      </c>
      <c r="AC7" s="29">
        <f t="shared" si="0"/>
        <v>28</v>
      </c>
      <c r="AD7" s="29">
        <f t="shared" si="0"/>
        <v>29</v>
      </c>
      <c r="AE7" s="29">
        <f t="shared" si="0"/>
        <v>30</v>
      </c>
      <c r="AF7" s="29">
        <f t="shared" si="0"/>
        <v>31</v>
      </c>
      <c r="AG7" s="29">
        <f t="shared" si="0"/>
        <v>32</v>
      </c>
      <c r="AH7" s="29">
        <f t="shared" si="0"/>
        <v>33</v>
      </c>
      <c r="AI7" s="29">
        <f t="shared" si="0"/>
        <v>34</v>
      </c>
      <c r="AJ7" s="29">
        <f t="shared" si="0"/>
        <v>35</v>
      </c>
      <c r="AK7" s="29">
        <f t="shared" si="0"/>
        <v>36</v>
      </c>
      <c r="AL7" s="29">
        <f t="shared" si="0"/>
        <v>37</v>
      </c>
      <c r="AM7" s="29">
        <f t="shared" si="0"/>
        <v>38</v>
      </c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254" s="19" customFormat="1" ht="21.75" customHeight="1">
      <c r="A8" s="30" t="s">
        <v>7</v>
      </c>
      <c r="B8" s="31">
        <v>1014.95</v>
      </c>
      <c r="C8" s="31">
        <v>1014.95</v>
      </c>
      <c r="D8" s="31">
        <v>1014.95</v>
      </c>
      <c r="E8" s="31">
        <v>1014.95</v>
      </c>
      <c r="F8" s="31"/>
      <c r="G8" s="31"/>
      <c r="H8" s="31"/>
      <c r="I8" s="31"/>
      <c r="J8" s="31"/>
      <c r="K8" s="38"/>
      <c r="L8" s="39"/>
      <c r="M8" s="31"/>
      <c r="N8" s="31"/>
      <c r="O8" s="31"/>
      <c r="P8" s="31"/>
      <c r="Q8" s="43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43"/>
      <c r="AG8" s="43"/>
      <c r="AH8" s="31"/>
      <c r="AI8" s="31"/>
      <c r="AJ8" s="31"/>
      <c r="AK8" s="31"/>
      <c r="AL8" s="38"/>
      <c r="AM8" s="46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</row>
    <row r="9" spans="1:254" ht="21.75" customHeight="1">
      <c r="A9" s="32" t="s">
        <v>278</v>
      </c>
      <c r="B9" s="31">
        <v>1014.95</v>
      </c>
      <c r="C9" s="31">
        <v>1014.95</v>
      </c>
      <c r="D9" s="31">
        <v>1014.95</v>
      </c>
      <c r="E9" s="31">
        <v>1014.95</v>
      </c>
      <c r="F9" s="31"/>
      <c r="G9" s="31"/>
      <c r="H9" s="31"/>
      <c r="I9" s="31"/>
      <c r="J9" s="31"/>
      <c r="K9" s="38"/>
      <c r="L9" s="39"/>
      <c r="M9" s="31"/>
      <c r="N9" s="31"/>
      <c r="O9" s="31"/>
      <c r="P9" s="31"/>
      <c r="Q9" s="43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43"/>
      <c r="AG9" s="43"/>
      <c r="AH9" s="31"/>
      <c r="AI9" s="31"/>
      <c r="AJ9" s="31"/>
      <c r="AK9" s="31"/>
      <c r="AL9" s="38"/>
      <c r="AM9" s="46"/>
    </row>
    <row r="10" spans="1:254" ht="27" customHeight="1">
      <c r="A10" s="33" t="s">
        <v>279</v>
      </c>
      <c r="B10" s="31">
        <v>1014.95</v>
      </c>
      <c r="C10" s="31">
        <v>1014.95</v>
      </c>
      <c r="D10" s="31">
        <v>1014.95</v>
      </c>
      <c r="E10" s="31">
        <v>1014.95</v>
      </c>
      <c r="F10" s="31"/>
      <c r="G10" s="31"/>
      <c r="H10" s="31"/>
      <c r="I10" s="31"/>
      <c r="J10" s="31"/>
      <c r="K10" s="38"/>
      <c r="L10" s="39"/>
      <c r="M10" s="31"/>
      <c r="N10" s="31"/>
      <c r="O10" s="31"/>
      <c r="P10" s="31"/>
      <c r="Q10" s="43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43"/>
      <c r="AG10" s="43"/>
      <c r="AH10" s="31"/>
      <c r="AI10" s="31"/>
      <c r="AJ10" s="31"/>
      <c r="AK10" s="31"/>
      <c r="AL10" s="38"/>
      <c r="AM10" s="46"/>
    </row>
    <row r="11" spans="1:254" ht="21.75" customHeight="1">
      <c r="A11" s="32"/>
      <c r="B11" s="31"/>
      <c r="C11" s="31"/>
      <c r="D11" s="31"/>
      <c r="E11" s="31"/>
      <c r="F11" s="31"/>
      <c r="G11" s="31"/>
      <c r="H11" s="31"/>
      <c r="I11" s="31"/>
      <c r="J11" s="31"/>
      <c r="K11" s="38"/>
      <c r="L11" s="39"/>
      <c r="M11" s="31"/>
      <c r="N11" s="31"/>
      <c r="O11" s="31"/>
      <c r="P11" s="31"/>
      <c r="Q11" s="43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43"/>
      <c r="AG11" s="43"/>
      <c r="AH11" s="31"/>
      <c r="AI11" s="31"/>
      <c r="AJ11" s="31"/>
      <c r="AK11" s="31"/>
      <c r="AL11" s="38"/>
      <c r="AM11" s="46"/>
    </row>
    <row r="12" spans="1:254" ht="21.75" customHeight="1">
      <c r="A12" s="34"/>
      <c r="B12" s="31"/>
      <c r="C12" s="31"/>
      <c r="D12" s="31"/>
      <c r="E12" s="31"/>
      <c r="F12" s="31"/>
      <c r="G12" s="31"/>
      <c r="H12" s="31"/>
      <c r="I12" s="31"/>
      <c r="J12" s="31"/>
      <c r="K12" s="38"/>
      <c r="L12" s="39"/>
      <c r="M12" s="31"/>
      <c r="N12" s="31"/>
      <c r="O12" s="31"/>
      <c r="P12" s="31"/>
      <c r="Q12" s="43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43"/>
      <c r="AG12" s="43"/>
      <c r="AH12" s="31"/>
      <c r="AI12" s="31"/>
      <c r="AJ12" s="31"/>
      <c r="AK12" s="31"/>
      <c r="AL12" s="38"/>
      <c r="AM12" s="46"/>
    </row>
    <row r="13" spans="1:254" ht="21.75" customHeight="1">
      <c r="A13" s="34"/>
      <c r="B13" s="31"/>
      <c r="C13" s="31"/>
      <c r="D13" s="31"/>
      <c r="E13" s="31"/>
      <c r="F13" s="31"/>
      <c r="G13" s="31"/>
      <c r="H13" s="31"/>
      <c r="I13" s="31"/>
      <c r="J13" s="31"/>
      <c r="K13" s="38"/>
      <c r="L13" s="39"/>
      <c r="M13" s="31"/>
      <c r="N13" s="31"/>
      <c r="O13" s="31"/>
      <c r="P13" s="31"/>
      <c r="Q13" s="43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43"/>
      <c r="AG13" s="43"/>
      <c r="AH13" s="31"/>
      <c r="AI13" s="31"/>
      <c r="AJ13" s="31"/>
      <c r="AK13" s="31"/>
      <c r="AL13" s="38"/>
      <c r="AM13" s="46"/>
    </row>
    <row r="18" spans="2:2">
      <c r="B18" s="20" t="s">
        <v>280</v>
      </c>
    </row>
  </sheetData>
  <sheetProtection formatCells="0" formatColumns="0" formatRows="0"/>
  <mergeCells count="30">
    <mergeCell ref="AJ5:AJ6"/>
    <mergeCell ref="AK4:AK6"/>
    <mergeCell ref="AL4:AL6"/>
    <mergeCell ref="AM4:AM6"/>
    <mergeCell ref="AE5:AE6"/>
    <mergeCell ref="AF5:AF6"/>
    <mergeCell ref="AG5:AG6"/>
    <mergeCell ref="AH5:AH6"/>
    <mergeCell ref="AI5:AI6"/>
    <mergeCell ref="A4:A6"/>
    <mergeCell ref="B4:B6"/>
    <mergeCell ref="C5:C6"/>
    <mergeCell ref="T5:T6"/>
    <mergeCell ref="U5:U6"/>
    <mergeCell ref="C4:S4"/>
    <mergeCell ref="T4:Z4"/>
    <mergeCell ref="AA4:AE4"/>
    <mergeCell ref="AF4:AJ4"/>
    <mergeCell ref="D5:H5"/>
    <mergeCell ref="I5:P5"/>
    <mergeCell ref="Q5:S5"/>
    <mergeCell ref="V5:V6"/>
    <mergeCell ref="W5:W6"/>
    <mergeCell ref="X5:X6"/>
    <mergeCell ref="Y5:Y6"/>
    <mergeCell ref="Z5:Z6"/>
    <mergeCell ref="AA5:AA6"/>
    <mergeCell ref="AB5:AB6"/>
    <mergeCell ref="AC5:AC6"/>
    <mergeCell ref="AD5:AD6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scale="61" fitToHeight="0" orientation="landscape" horizontalDpi="100" verticalDpi="10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showZeros="0" workbookViewId="0">
      <selection activeCell="I14" sqref="I14"/>
    </sheetView>
  </sheetViews>
  <sheetFormatPr defaultColWidth="9" defaultRowHeight="14.25"/>
  <cols>
    <col min="1" max="3" width="5.625" style="3" customWidth="1"/>
    <col min="4" max="4" width="12.125" style="3" customWidth="1"/>
    <col min="5" max="5" width="17.375" style="3" customWidth="1"/>
    <col min="6" max="18" width="10.5" style="3" customWidth="1"/>
    <col min="19" max="16384" width="9" style="3"/>
  </cols>
  <sheetData>
    <row r="1" spans="1:18" ht="14.25" customHeight="1">
      <c r="A1" s="4" t="s">
        <v>281</v>
      </c>
    </row>
    <row r="2" spans="1:18" ht="20.25" customHeight="1">
      <c r="A2" s="178" t="s">
        <v>282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3" t="s">
        <v>2</v>
      </c>
    </row>
    <row r="4" spans="1:18" s="1" customFormat="1" ht="21.75" customHeight="1">
      <c r="A4" s="179" t="s">
        <v>47</v>
      </c>
      <c r="B4" s="179"/>
      <c r="C4" s="179"/>
      <c r="D4" s="180" t="s">
        <v>196</v>
      </c>
      <c r="E4" s="180" t="s">
        <v>197</v>
      </c>
      <c r="F4" s="179" t="s">
        <v>198</v>
      </c>
      <c r="G4" s="179" t="s">
        <v>49</v>
      </c>
      <c r="H4" s="179"/>
      <c r="I4" s="179"/>
      <c r="J4" s="179"/>
      <c r="K4" s="179" t="s">
        <v>50</v>
      </c>
      <c r="L4" s="179"/>
      <c r="M4" s="179"/>
      <c r="N4" s="179"/>
      <c r="O4" s="179"/>
      <c r="P4" s="179"/>
      <c r="Q4" s="179"/>
      <c r="R4" s="179"/>
    </row>
    <row r="5" spans="1:18" s="1" customFormat="1" ht="42" customHeight="1">
      <c r="A5" s="6" t="s">
        <v>51</v>
      </c>
      <c r="B5" s="6" t="s">
        <v>52</v>
      </c>
      <c r="C5" s="6" t="s">
        <v>53</v>
      </c>
      <c r="D5" s="181"/>
      <c r="E5" s="181"/>
      <c r="F5" s="179"/>
      <c r="G5" s="6" t="s">
        <v>7</v>
      </c>
      <c r="H5" s="6" t="s">
        <v>103</v>
      </c>
      <c r="I5" s="6" t="s">
        <v>117</v>
      </c>
      <c r="J5" s="6" t="s">
        <v>145</v>
      </c>
      <c r="K5" s="6" t="s">
        <v>7</v>
      </c>
      <c r="L5" s="6" t="s">
        <v>156</v>
      </c>
      <c r="M5" s="6" t="s">
        <v>160</v>
      </c>
      <c r="N5" s="6" t="s">
        <v>163</v>
      </c>
      <c r="O5" s="6" t="s">
        <v>199</v>
      </c>
      <c r="P5" s="6" t="s">
        <v>168</v>
      </c>
      <c r="Q5" s="6" t="s">
        <v>172</v>
      </c>
      <c r="R5" s="6" t="s">
        <v>200</v>
      </c>
    </row>
    <row r="6" spans="1:18" s="1" customFormat="1" ht="21.75" customHeight="1">
      <c r="A6" s="7" t="s">
        <v>54</v>
      </c>
      <c r="B6" s="7" t="s">
        <v>54</v>
      </c>
      <c r="C6" s="7" t="s">
        <v>54</v>
      </c>
      <c r="D6" s="7" t="s">
        <v>54</v>
      </c>
      <c r="E6" s="8" t="s">
        <v>54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 ht="21.75" customHeight="1">
      <c r="A7" s="9"/>
      <c r="B7" s="9"/>
      <c r="C7" s="9"/>
      <c r="D7" s="9"/>
      <c r="E7" s="10" t="s">
        <v>7</v>
      </c>
      <c r="F7" s="11">
        <f>SUM(F8)</f>
        <v>1014.95</v>
      </c>
      <c r="G7" s="11">
        <f t="shared" ref="G7:R7" si="0">SUM(G8)</f>
        <v>78.72</v>
      </c>
      <c r="H7" s="11">
        <f t="shared" si="0"/>
        <v>51.85</v>
      </c>
      <c r="I7" s="11">
        <f t="shared" si="0"/>
        <v>24.72</v>
      </c>
      <c r="J7" s="11">
        <f t="shared" si="0"/>
        <v>2.15</v>
      </c>
      <c r="K7" s="11">
        <f t="shared" si="0"/>
        <v>936.23</v>
      </c>
      <c r="L7" s="11">
        <f t="shared" si="0"/>
        <v>0</v>
      </c>
      <c r="M7" s="11">
        <f t="shared" si="0"/>
        <v>0</v>
      </c>
      <c r="N7" s="11">
        <f t="shared" si="0"/>
        <v>0</v>
      </c>
      <c r="O7" s="11">
        <f t="shared" si="0"/>
        <v>0</v>
      </c>
      <c r="P7" s="11">
        <f t="shared" si="0"/>
        <v>0</v>
      </c>
      <c r="Q7" s="11">
        <f t="shared" si="0"/>
        <v>0</v>
      </c>
      <c r="R7" s="11">
        <f t="shared" si="0"/>
        <v>936.23</v>
      </c>
    </row>
    <row r="8" spans="1:18" ht="26.1" customHeight="1">
      <c r="A8" s="9"/>
      <c r="B8" s="9"/>
      <c r="C8" s="9"/>
      <c r="D8" s="9"/>
      <c r="E8" s="10" t="s">
        <v>283</v>
      </c>
      <c r="F8" s="11">
        <f>SUM(F9:F20)</f>
        <v>1014.95</v>
      </c>
      <c r="G8" s="11">
        <f t="shared" ref="G8:R8" si="1">SUM(G9:G20)</f>
        <v>78.72</v>
      </c>
      <c r="H8" s="11">
        <f t="shared" si="1"/>
        <v>51.85</v>
      </c>
      <c r="I8" s="11">
        <f t="shared" si="1"/>
        <v>24.72</v>
      </c>
      <c r="J8" s="11">
        <f t="shared" si="1"/>
        <v>2.15</v>
      </c>
      <c r="K8" s="11">
        <f t="shared" si="1"/>
        <v>936.23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0</v>
      </c>
      <c r="R8" s="11">
        <f t="shared" si="1"/>
        <v>936.23</v>
      </c>
    </row>
    <row r="9" spans="1:18" ht="27.95" customHeight="1">
      <c r="A9" s="9">
        <v>201</v>
      </c>
      <c r="B9" s="9" t="s">
        <v>57</v>
      </c>
      <c r="C9" s="9" t="s">
        <v>59</v>
      </c>
      <c r="D9" s="10"/>
      <c r="E9" s="12" t="s">
        <v>284</v>
      </c>
      <c r="F9" s="11">
        <f>SUM(G9+K9)</f>
        <v>51.94</v>
      </c>
      <c r="G9" s="11">
        <f>SUM(H9:J9)</f>
        <v>22.94</v>
      </c>
      <c r="H9" s="11"/>
      <c r="I9" s="11">
        <v>22.92</v>
      </c>
      <c r="J9" s="11">
        <v>0.02</v>
      </c>
      <c r="K9" s="11">
        <f>SUM(L9:R9)</f>
        <v>29</v>
      </c>
      <c r="L9" s="11"/>
      <c r="M9" s="11"/>
      <c r="N9" s="11"/>
      <c r="O9" s="11"/>
      <c r="P9" s="11"/>
      <c r="Q9" s="11"/>
      <c r="R9" s="11">
        <v>29</v>
      </c>
    </row>
    <row r="10" spans="1:18" ht="21.75" customHeight="1">
      <c r="A10" s="9" t="s">
        <v>55</v>
      </c>
      <c r="B10" s="9" t="s">
        <v>57</v>
      </c>
      <c r="C10" s="9" t="s">
        <v>61</v>
      </c>
      <c r="D10" s="10"/>
      <c r="E10" s="9" t="s">
        <v>62</v>
      </c>
      <c r="F10" s="11">
        <f>SUM(G10+K10)</f>
        <v>288.10000000000002</v>
      </c>
      <c r="G10" s="11">
        <f>SUM(H10:J10)</f>
        <v>0</v>
      </c>
      <c r="H10" s="11"/>
      <c r="I10" s="11"/>
      <c r="J10" s="11"/>
      <c r="K10" s="11">
        <f>SUM(L10:R10)</f>
        <v>288.10000000000002</v>
      </c>
      <c r="L10" s="11"/>
      <c r="M10" s="11"/>
      <c r="N10" s="11"/>
      <c r="O10" s="11"/>
      <c r="P10" s="11"/>
      <c r="Q10" s="11"/>
      <c r="R10" s="11">
        <v>288.10000000000002</v>
      </c>
    </row>
    <row r="11" spans="1:18" ht="27.95" customHeight="1">
      <c r="A11" s="9" t="s">
        <v>55</v>
      </c>
      <c r="B11" s="9" t="s">
        <v>63</v>
      </c>
      <c r="C11" s="9" t="s">
        <v>59</v>
      </c>
      <c r="D11" s="10"/>
      <c r="E11" s="12" t="s">
        <v>285</v>
      </c>
      <c r="F11" s="11">
        <f>SUM(G11+K11)</f>
        <v>14.53</v>
      </c>
      <c r="G11" s="11">
        <f>SUM(H11:J11)</f>
        <v>14.53</v>
      </c>
      <c r="H11" s="11">
        <v>12.73</v>
      </c>
      <c r="I11" s="11">
        <v>1.8</v>
      </c>
      <c r="J11" s="11"/>
      <c r="K11" s="11">
        <f>SUM(L11:R11)</f>
        <v>0</v>
      </c>
      <c r="L11" s="11"/>
      <c r="M11" s="11"/>
      <c r="N11" s="11"/>
      <c r="O11" s="11"/>
      <c r="P11" s="11"/>
      <c r="Q11" s="11"/>
      <c r="R11" s="11"/>
    </row>
    <row r="12" spans="1:18" ht="27.95" customHeight="1">
      <c r="A12" s="9" t="s">
        <v>55</v>
      </c>
      <c r="B12" s="9" t="s">
        <v>63</v>
      </c>
      <c r="C12" s="9" t="s">
        <v>66</v>
      </c>
      <c r="D12" s="10"/>
      <c r="E12" s="12" t="s">
        <v>67</v>
      </c>
      <c r="F12" s="11">
        <f>SUM(G12+K12)</f>
        <v>434.77</v>
      </c>
      <c r="G12" s="11">
        <f>SUM(H12:J12)</f>
        <v>33.340000000000003</v>
      </c>
      <c r="H12" s="11">
        <v>33.340000000000003</v>
      </c>
      <c r="I12" s="11"/>
      <c r="J12" s="11"/>
      <c r="K12" s="11">
        <f>SUM(L12:R12)</f>
        <v>401.43</v>
      </c>
      <c r="L12" s="11"/>
      <c r="M12" s="11"/>
      <c r="N12" s="11"/>
      <c r="O12" s="11"/>
      <c r="P12" s="11"/>
      <c r="Q12" s="11"/>
      <c r="R12" s="11">
        <v>401.43</v>
      </c>
    </row>
    <row r="13" spans="1:18" ht="21.75" customHeight="1">
      <c r="A13" s="9" t="s">
        <v>55</v>
      </c>
      <c r="B13" s="9" t="s">
        <v>68</v>
      </c>
      <c r="C13" s="9" t="s">
        <v>70</v>
      </c>
      <c r="D13" s="10"/>
      <c r="E13" s="9" t="s">
        <v>71</v>
      </c>
      <c r="F13" s="11">
        <f>SUM(G13+K13)</f>
        <v>207.7</v>
      </c>
      <c r="G13" s="11">
        <f>SUM(H13:J13)</f>
        <v>0</v>
      </c>
      <c r="H13" s="11"/>
      <c r="I13" s="11"/>
      <c r="J13" s="11"/>
      <c r="K13" s="11">
        <f>SUM(L13:R13)</f>
        <v>207.7</v>
      </c>
      <c r="L13" s="11"/>
      <c r="M13" s="11"/>
      <c r="N13" s="11"/>
      <c r="O13" s="11"/>
      <c r="P13" s="11"/>
      <c r="Q13" s="11"/>
      <c r="R13" s="11">
        <v>207.7</v>
      </c>
    </row>
    <row r="14" spans="1:18" ht="21.75" customHeight="1">
      <c r="A14" s="9" t="s">
        <v>72</v>
      </c>
      <c r="B14" s="9" t="s">
        <v>59</v>
      </c>
      <c r="C14" s="9" t="s">
        <v>75</v>
      </c>
      <c r="D14" s="10"/>
      <c r="E14" s="9" t="s">
        <v>286</v>
      </c>
      <c r="F14" s="11">
        <f t="shared" ref="F14:F20" si="2">SUM(G14+K14)</f>
        <v>10</v>
      </c>
      <c r="G14" s="11">
        <f t="shared" ref="G14:G20" si="3">SUM(H14:J14)</f>
        <v>0</v>
      </c>
      <c r="H14" s="11"/>
      <c r="I14" s="11"/>
      <c r="J14" s="11"/>
      <c r="K14" s="11">
        <f t="shared" ref="K14:K20" si="4">SUM(L14:R14)</f>
        <v>10</v>
      </c>
      <c r="L14" s="11"/>
      <c r="M14" s="11"/>
      <c r="N14" s="11"/>
      <c r="O14" s="11"/>
      <c r="P14" s="11"/>
      <c r="Q14" s="11"/>
      <c r="R14" s="11">
        <v>10</v>
      </c>
    </row>
    <row r="15" spans="1:18" ht="27.95" customHeight="1">
      <c r="A15" s="9" t="s">
        <v>77</v>
      </c>
      <c r="B15" s="9" t="s">
        <v>61</v>
      </c>
      <c r="C15" s="9" t="s">
        <v>61</v>
      </c>
      <c r="D15" s="10"/>
      <c r="E15" s="12" t="s">
        <v>287</v>
      </c>
      <c r="F15" s="11">
        <f t="shared" si="2"/>
        <v>3.55</v>
      </c>
      <c r="G15" s="11">
        <f t="shared" si="3"/>
        <v>3.55</v>
      </c>
      <c r="H15" s="11">
        <v>3.55</v>
      </c>
      <c r="I15" s="11"/>
      <c r="J15" s="11"/>
      <c r="K15" s="11">
        <f t="shared" si="4"/>
        <v>0</v>
      </c>
      <c r="L15" s="11"/>
      <c r="M15" s="11"/>
      <c r="N15" s="11"/>
      <c r="O15" s="11"/>
      <c r="P15" s="11"/>
      <c r="Q15" s="11"/>
      <c r="R15" s="11"/>
    </row>
    <row r="16" spans="1:18" ht="21.75" customHeight="1">
      <c r="A16" s="9" t="s">
        <v>77</v>
      </c>
      <c r="B16" s="9" t="s">
        <v>81</v>
      </c>
      <c r="C16" s="9" t="s">
        <v>83</v>
      </c>
      <c r="D16" s="10"/>
      <c r="E16" s="12" t="s">
        <v>288</v>
      </c>
      <c r="F16" s="11">
        <f t="shared" si="2"/>
        <v>0.03</v>
      </c>
      <c r="G16" s="11">
        <f t="shared" si="3"/>
        <v>0.03</v>
      </c>
      <c r="H16" s="11">
        <v>0.03</v>
      </c>
      <c r="I16" s="11"/>
      <c r="J16" s="11"/>
      <c r="K16" s="11">
        <f t="shared" si="4"/>
        <v>0</v>
      </c>
      <c r="L16" s="11"/>
      <c r="M16" s="11"/>
      <c r="N16" s="11"/>
      <c r="O16" s="11"/>
      <c r="P16" s="11"/>
      <c r="Q16" s="11"/>
      <c r="R16" s="11"/>
    </row>
    <row r="17" spans="1:18" ht="21.75" customHeight="1">
      <c r="A17" s="9" t="s">
        <v>77</v>
      </c>
      <c r="B17" s="9" t="s">
        <v>81</v>
      </c>
      <c r="C17" s="9" t="s">
        <v>57</v>
      </c>
      <c r="D17" s="10"/>
      <c r="E17" s="12" t="s">
        <v>289</v>
      </c>
      <c r="F17" s="11">
        <f t="shared" si="2"/>
        <v>7.0000000000000007E-2</v>
      </c>
      <c r="G17" s="11">
        <f t="shared" si="3"/>
        <v>7.0000000000000007E-2</v>
      </c>
      <c r="H17" s="11">
        <v>7.0000000000000007E-2</v>
      </c>
      <c r="I17" s="11"/>
      <c r="J17" s="11"/>
      <c r="K17" s="11">
        <f t="shared" si="4"/>
        <v>0</v>
      </c>
      <c r="L17" s="11"/>
      <c r="M17" s="11"/>
      <c r="N17" s="11"/>
      <c r="O17" s="11"/>
      <c r="P17" s="11"/>
      <c r="Q17" s="11"/>
      <c r="R17" s="11"/>
    </row>
    <row r="18" spans="1:18" ht="21.75" customHeight="1">
      <c r="A18" s="9" t="s">
        <v>86</v>
      </c>
      <c r="B18" s="9" t="s">
        <v>88</v>
      </c>
      <c r="C18" s="9" t="s">
        <v>59</v>
      </c>
      <c r="D18" s="10"/>
      <c r="E18" s="9" t="s">
        <v>90</v>
      </c>
      <c r="F18" s="11">
        <f t="shared" si="2"/>
        <v>1.42</v>
      </c>
      <c r="G18" s="11">
        <f t="shared" si="3"/>
        <v>1.42</v>
      </c>
      <c r="H18" s="11">
        <v>1.42</v>
      </c>
      <c r="I18" s="11"/>
      <c r="J18" s="11"/>
      <c r="K18" s="11">
        <f t="shared" si="4"/>
        <v>0</v>
      </c>
      <c r="L18" s="11"/>
      <c r="M18" s="11"/>
      <c r="N18" s="11"/>
      <c r="O18" s="11"/>
      <c r="P18" s="11"/>
      <c r="Q18" s="11"/>
      <c r="R18" s="11"/>
    </row>
    <row r="19" spans="1:18" ht="21.75" customHeight="1">
      <c r="A19" s="9" t="s">
        <v>86</v>
      </c>
      <c r="B19" s="9" t="s">
        <v>88</v>
      </c>
      <c r="C19" s="9" t="s">
        <v>57</v>
      </c>
      <c r="D19" s="10"/>
      <c r="E19" s="9" t="s">
        <v>91</v>
      </c>
      <c r="F19" s="11">
        <f t="shared" si="2"/>
        <v>0.71</v>
      </c>
      <c r="G19" s="11">
        <f t="shared" si="3"/>
        <v>0.71</v>
      </c>
      <c r="H19" s="11">
        <v>0.71</v>
      </c>
      <c r="I19" s="11"/>
      <c r="J19" s="11"/>
      <c r="K19" s="11">
        <f t="shared" si="4"/>
        <v>0</v>
      </c>
      <c r="L19" s="11"/>
      <c r="M19" s="11"/>
      <c r="N19" s="11"/>
      <c r="O19" s="11"/>
      <c r="P19" s="11"/>
      <c r="Q19" s="11"/>
      <c r="R19" s="11"/>
    </row>
    <row r="20" spans="1:18" ht="21.75" customHeight="1">
      <c r="A20" s="9" t="s">
        <v>92</v>
      </c>
      <c r="B20" s="9" t="s">
        <v>83</v>
      </c>
      <c r="C20" s="9" t="s">
        <v>59</v>
      </c>
      <c r="D20" s="10"/>
      <c r="E20" s="9" t="s">
        <v>96</v>
      </c>
      <c r="F20" s="11">
        <f t="shared" si="2"/>
        <v>2.13</v>
      </c>
      <c r="G20" s="11">
        <f t="shared" si="3"/>
        <v>2.13</v>
      </c>
      <c r="H20" s="11"/>
      <c r="I20" s="11"/>
      <c r="J20" s="11">
        <v>2.13</v>
      </c>
      <c r="K20" s="11">
        <f t="shared" si="4"/>
        <v>0</v>
      </c>
      <c r="L20" s="11"/>
      <c r="M20" s="11"/>
      <c r="N20" s="11"/>
      <c r="O20" s="11"/>
      <c r="P20" s="11"/>
      <c r="Q20" s="11"/>
      <c r="R20" s="1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2" type="noConversion"/>
  <pageMargins left="0.60902777777777795" right="0.15625" top="0.98402777777777795" bottom="0.98402777777777795" header="0.51180555555555596" footer="0.51180555555555596"/>
  <pageSetup paperSize="9" scale="70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2017-02-06T02:43:00Z</cp:lastPrinted>
  <dcterms:created xsi:type="dcterms:W3CDTF">2017-01-20T02:12:00Z</dcterms:created>
  <dcterms:modified xsi:type="dcterms:W3CDTF">2018-02-28T07:31:26Z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2052-10.1.0.7022</vt:lpwstr>
  </property>
</Properties>
</file>